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D3D275DA-7FB8-440D-B63B-1AB97A302CC2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H40" i="1"/>
  <c r="F40" i="1"/>
  <c r="D40" i="1"/>
  <c r="K40" i="1" s="1"/>
  <c r="J39" i="1"/>
  <c r="K39" i="1" s="1"/>
  <c r="H39" i="1"/>
  <c r="F39" i="1"/>
  <c r="D39" i="1"/>
  <c r="J38" i="1"/>
  <c r="H38" i="1"/>
  <c r="F38" i="1"/>
  <c r="D38" i="1"/>
  <c r="K38" i="1" s="1"/>
  <c r="J37" i="1"/>
  <c r="H37" i="1"/>
  <c r="F37" i="1"/>
  <c r="D37" i="1"/>
  <c r="K37" i="1" s="1"/>
  <c r="J36" i="1"/>
  <c r="H36" i="1"/>
  <c r="F36" i="1"/>
  <c r="K36" i="1" s="1"/>
  <c r="D36" i="1"/>
  <c r="J35" i="1"/>
  <c r="H35" i="1"/>
  <c r="F35" i="1"/>
  <c r="D35" i="1"/>
  <c r="K35" i="1" s="1"/>
  <c r="K34" i="1"/>
  <c r="J34" i="1"/>
  <c r="H34" i="1"/>
  <c r="F34" i="1"/>
  <c r="D34" i="1"/>
  <c r="J33" i="1"/>
  <c r="H33" i="1"/>
  <c r="F33" i="1"/>
  <c r="D33" i="1"/>
  <c r="K33" i="1" s="1"/>
  <c r="J32" i="1"/>
  <c r="H32" i="1"/>
  <c r="F32" i="1"/>
  <c r="D32" i="1"/>
  <c r="K32" i="1" s="1"/>
  <c r="J31" i="1"/>
  <c r="K31" i="1" s="1"/>
  <c r="H31" i="1"/>
  <c r="F31" i="1"/>
  <c r="D31" i="1"/>
  <c r="J30" i="1"/>
  <c r="H30" i="1"/>
  <c r="F30" i="1"/>
  <c r="D30" i="1"/>
  <c r="K30" i="1" s="1"/>
  <c r="K29" i="1"/>
  <c r="J29" i="1"/>
  <c r="H29" i="1"/>
  <c r="F29" i="1"/>
  <c r="D29" i="1"/>
  <c r="J28" i="1"/>
  <c r="H28" i="1"/>
  <c r="F28" i="1"/>
  <c r="K28" i="1" s="1"/>
  <c r="D28" i="1"/>
  <c r="J27" i="1"/>
  <c r="H27" i="1"/>
  <c r="F27" i="1"/>
  <c r="D27" i="1"/>
  <c r="K27" i="1" s="1"/>
  <c r="K26" i="1"/>
  <c r="J26" i="1"/>
  <c r="H26" i="1"/>
  <c r="F26" i="1"/>
  <c r="D26" i="1"/>
  <c r="J25" i="1"/>
  <c r="H25" i="1"/>
  <c r="F25" i="1"/>
  <c r="D25" i="1"/>
  <c r="K25" i="1" s="1"/>
  <c r="J24" i="1"/>
  <c r="H24" i="1"/>
  <c r="F24" i="1"/>
  <c r="D24" i="1"/>
  <c r="K24" i="1" s="1"/>
  <c r="J23" i="1"/>
  <c r="H23" i="1"/>
  <c r="K23" i="1" s="1"/>
  <c r="F23" i="1"/>
  <c r="D23" i="1"/>
  <c r="D11" i="1" l="1"/>
  <c r="J5" i="1" l="1"/>
  <c r="J6" i="1"/>
  <c r="J4" i="1"/>
  <c r="J10" i="1"/>
  <c r="J9" i="1"/>
  <c r="J11" i="1"/>
  <c r="J3" i="1"/>
  <c r="J8" i="1"/>
  <c r="J14" i="1"/>
  <c r="J13" i="1"/>
  <c r="J12" i="1"/>
  <c r="J16" i="1"/>
  <c r="J15" i="1"/>
  <c r="J17" i="1"/>
  <c r="J18" i="1"/>
  <c r="J20" i="1"/>
  <c r="J19" i="1"/>
  <c r="J21" i="1"/>
  <c r="J22" i="1"/>
  <c r="H5" i="1"/>
  <c r="H6" i="1"/>
  <c r="H4" i="1"/>
  <c r="H10" i="1"/>
  <c r="H9" i="1"/>
  <c r="H11" i="1"/>
  <c r="H3" i="1"/>
  <c r="H8" i="1"/>
  <c r="H14" i="1"/>
  <c r="H13" i="1"/>
  <c r="H12" i="1"/>
  <c r="H16" i="1"/>
  <c r="H15" i="1"/>
  <c r="H17" i="1"/>
  <c r="H18" i="1"/>
  <c r="H20" i="1"/>
  <c r="H19" i="1"/>
  <c r="H21" i="1"/>
  <c r="H22" i="1"/>
  <c r="F5" i="1"/>
  <c r="F6" i="1"/>
  <c r="F4" i="1"/>
  <c r="F10" i="1"/>
  <c r="F9" i="1"/>
  <c r="F11" i="1"/>
  <c r="F3" i="1"/>
  <c r="F8" i="1"/>
  <c r="F14" i="1"/>
  <c r="F13" i="1"/>
  <c r="F12" i="1"/>
  <c r="F16" i="1"/>
  <c r="F15" i="1"/>
  <c r="F17" i="1"/>
  <c r="F18" i="1"/>
  <c r="F20" i="1"/>
  <c r="F19" i="1"/>
  <c r="F21" i="1"/>
  <c r="F22" i="1"/>
  <c r="D5" i="1"/>
  <c r="D6" i="1"/>
  <c r="D4" i="1"/>
  <c r="D10" i="1"/>
  <c r="D9" i="1"/>
  <c r="D3" i="1"/>
  <c r="D8" i="1"/>
  <c r="D14" i="1"/>
  <c r="D13" i="1"/>
  <c r="D12" i="1"/>
  <c r="D16" i="1"/>
  <c r="D15" i="1"/>
  <c r="D17" i="1"/>
  <c r="D18" i="1"/>
  <c r="D20" i="1"/>
  <c r="D19" i="1"/>
  <c r="D21" i="1"/>
  <c r="D22" i="1"/>
  <c r="D7" i="1"/>
  <c r="K9" i="1" l="1"/>
  <c r="K6" i="1"/>
  <c r="K13" i="1"/>
  <c r="K19" i="1"/>
  <c r="K15" i="1"/>
  <c r="K21" i="1"/>
  <c r="K12" i="1"/>
  <c r="K4" i="1"/>
  <c r="K8" i="1"/>
  <c r="K20" i="1"/>
  <c r="K18" i="1"/>
  <c r="K3" i="1"/>
  <c r="K17" i="1"/>
  <c r="K11" i="1"/>
  <c r="K5" i="1"/>
  <c r="K14" i="1"/>
  <c r="K22" i="1"/>
  <c r="K16" i="1"/>
  <c r="K10" i="1"/>
  <c r="J7" i="1"/>
  <c r="F7" i="1"/>
  <c r="H7" i="1"/>
  <c r="K7" i="1" l="1"/>
</calcChain>
</file>

<file path=xl/sharedStrings.xml><?xml version="1.0" encoding="utf-8"?>
<sst xmlns="http://schemas.openxmlformats.org/spreadsheetml/2006/main" count="63" uniqueCount="63">
  <si>
    <t>竞选奖项</t>
  </si>
  <si>
    <t>姓名</t>
  </si>
  <si>
    <t>老师评分平均分
（100分）</t>
    <phoneticPr fontId="1" type="noConversion"/>
  </si>
  <si>
    <t>易班投票
（100分）</t>
  </si>
  <si>
    <t>食品之星</t>
    <phoneticPr fontId="1" type="noConversion"/>
  </si>
  <si>
    <t>干部精英</t>
    <phoneticPr fontId="1" type="noConversion"/>
  </si>
  <si>
    <t>李育维</t>
  </si>
  <si>
    <t>李珊珊</t>
  </si>
  <si>
    <t>学习之星</t>
    <phoneticPr fontId="1" type="noConversion"/>
  </si>
  <si>
    <t>文体之星</t>
    <phoneticPr fontId="1" type="noConversion"/>
  </si>
  <si>
    <t>廖　鑫</t>
  </si>
  <si>
    <t>蔡蝶佳</t>
  </si>
  <si>
    <t>曾语嫣</t>
  </si>
  <si>
    <t>道德之星</t>
    <phoneticPr fontId="1" type="noConversion"/>
  </si>
  <si>
    <t>胡　锐</t>
  </si>
  <si>
    <t>王润玉</t>
  </si>
  <si>
    <t>秦雨霏</t>
  </si>
  <si>
    <t>陈柏宇</t>
    <phoneticPr fontId="1" type="noConversion"/>
  </si>
  <si>
    <t>折算的易班投票
（10分）</t>
    <phoneticPr fontId="1" type="noConversion"/>
  </si>
  <si>
    <t>折算的团支部评分（5分）</t>
    <phoneticPr fontId="1" type="noConversion"/>
  </si>
  <si>
    <t>班级团支部
（100分）</t>
    <phoneticPr fontId="1" type="noConversion"/>
  </si>
  <si>
    <t>折算的老师分数
（60分）</t>
    <phoneticPr fontId="1" type="noConversion"/>
  </si>
  <si>
    <t>党员模范</t>
    <phoneticPr fontId="1" type="noConversion"/>
  </si>
  <si>
    <t>陈美妙</t>
  </si>
  <si>
    <t>李清岚</t>
    <phoneticPr fontId="1" type="noConversion"/>
  </si>
  <si>
    <t>吴佳澄</t>
    <phoneticPr fontId="1" type="noConversion"/>
  </si>
  <si>
    <t>学术之星</t>
    <phoneticPr fontId="1" type="noConversion"/>
  </si>
  <si>
    <t>田文妮</t>
    <phoneticPr fontId="1" type="noConversion"/>
  </si>
  <si>
    <t>王兰腾</t>
    <phoneticPr fontId="1" type="noConversion"/>
  </si>
  <si>
    <t>袁征超</t>
    <phoneticPr fontId="1" type="noConversion"/>
  </si>
  <si>
    <t>创业之星</t>
    <phoneticPr fontId="1" type="noConversion"/>
  </si>
  <si>
    <t>梁嘉仪</t>
    <phoneticPr fontId="1" type="noConversion"/>
  </si>
  <si>
    <t>梅瀚杰</t>
  </si>
  <si>
    <t>诚信自强之星</t>
    <phoneticPr fontId="1" type="noConversion"/>
  </si>
  <si>
    <t>黄伟纯</t>
  </si>
  <si>
    <t>梁　钰</t>
  </si>
  <si>
    <t>莫妮妹</t>
  </si>
  <si>
    <t>星级文明宿舍</t>
    <phoneticPr fontId="1" type="noConversion"/>
  </si>
  <si>
    <t>36-620</t>
    <phoneticPr fontId="1" type="noConversion"/>
  </si>
  <si>
    <t>36-621</t>
  </si>
  <si>
    <t>36-221</t>
  </si>
  <si>
    <t>星级先进班级</t>
    <phoneticPr fontId="1" type="noConversion"/>
  </si>
  <si>
    <t>16级食品质量与安全2班</t>
  </si>
  <si>
    <t>16级食品质量与安全4班</t>
  </si>
  <si>
    <t>17级食品质量与安全1班</t>
  </si>
  <si>
    <t>韩世英</t>
    <phoneticPr fontId="1" type="noConversion"/>
  </si>
  <si>
    <t>黄泽璇</t>
    <phoneticPr fontId="1" type="noConversion"/>
  </si>
  <si>
    <t>李　欣</t>
    <phoneticPr fontId="1" type="noConversion"/>
  </si>
  <si>
    <t>刘兑迅</t>
    <phoneticPr fontId="1" type="noConversion"/>
  </si>
  <si>
    <t>刘于莜</t>
    <phoneticPr fontId="1" type="noConversion"/>
  </si>
  <si>
    <t>罗敏娜</t>
    <phoneticPr fontId="1" type="noConversion"/>
  </si>
  <si>
    <t>吴晓彤</t>
    <phoneticPr fontId="1" type="noConversion"/>
  </si>
  <si>
    <t>曾少雯</t>
    <phoneticPr fontId="1" type="noConversion"/>
  </si>
  <si>
    <t>冯炜婷</t>
    <phoneticPr fontId="1" type="noConversion"/>
  </si>
  <si>
    <t>庞晓慧</t>
    <phoneticPr fontId="1" type="noConversion"/>
  </si>
  <si>
    <t>吴安萍</t>
    <phoneticPr fontId="1" type="noConversion"/>
  </si>
  <si>
    <t>排名</t>
    <phoneticPr fontId="1" type="noConversion"/>
  </si>
  <si>
    <t>观众投票       （100分）</t>
    <phoneticPr fontId="1" type="noConversion"/>
  </si>
  <si>
    <t>折算观众投票（25分）</t>
    <phoneticPr fontId="1" type="noConversion"/>
  </si>
  <si>
    <t>16级包装工程1班</t>
    <phoneticPr fontId="1" type="noConversion"/>
  </si>
  <si>
    <t>综合总分</t>
    <phoneticPr fontId="1" type="noConversion"/>
  </si>
  <si>
    <t>注： 底色标蓝项为该奖项获奖者。</t>
    <phoneticPr fontId="1" type="noConversion"/>
  </si>
  <si>
    <t>食品学院第五届模范引领“十大杰出青年”评选活动答辩大会计分表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</si>
</sst>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等线"/>
      <family val="2"/>
      <scheme val="minor"/>
    </font>
    <font>
      <b/>
      <sz val="18"/>
      <color theme="1"/>
      <name val="等线 Light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</cellXfs>
  <cellStyles count="1">
    <cellStyle name="常规" xfId="0" builtinId="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="102" zoomScaleNormal="102" workbookViewId="0">
      <selection activeCell="M11" sqref="M11"/>
    </sheetView>
  </sheetViews>
  <sheetFormatPr defaultRowHeight="13.8" x14ac:dyDescent="0.25"/>
  <cols>
    <col min="1" max="1" width="13.77734375" customWidth="1"/>
    <col min="2" max="2" width="23.77734375" customWidth="1"/>
    <col min="3" max="4" width="17.77734375" style="15" customWidth="1"/>
    <col min="5" max="5" width="12.109375" style="3" customWidth="1"/>
    <col min="6" max="6" width="16" style="3" customWidth="1"/>
    <col min="7" max="7" width="12.109375" style="15" customWidth="1"/>
    <col min="8" max="8" width="17.5546875" style="15" customWidth="1"/>
    <col min="9" max="9" width="12.88671875" style="15" customWidth="1"/>
    <col min="10" max="10" width="19" style="15" customWidth="1"/>
    <col min="11" max="11" width="10.21875" style="15" customWidth="1"/>
    <col min="12" max="12" width="8.88671875" style="3"/>
  </cols>
  <sheetData>
    <row r="1" spans="1:12" ht="23.4" thickBo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31.8" thickBot="1" x14ac:dyDescent="0.3">
      <c r="A2" s="24" t="s">
        <v>0</v>
      </c>
      <c r="B2" s="25" t="s">
        <v>1</v>
      </c>
      <c r="C2" s="1" t="s">
        <v>2</v>
      </c>
      <c r="D2" s="1" t="s">
        <v>21</v>
      </c>
      <c r="E2" s="1" t="s">
        <v>57</v>
      </c>
      <c r="F2" s="1" t="s">
        <v>58</v>
      </c>
      <c r="G2" s="1" t="s">
        <v>3</v>
      </c>
      <c r="H2" s="1" t="s">
        <v>18</v>
      </c>
      <c r="I2" s="1" t="s">
        <v>20</v>
      </c>
      <c r="J2" s="1" t="s">
        <v>19</v>
      </c>
      <c r="K2" s="1" t="s">
        <v>60</v>
      </c>
      <c r="L2" s="27" t="s">
        <v>56</v>
      </c>
    </row>
    <row r="3" spans="1:12" ht="14.4" x14ac:dyDescent="0.25">
      <c r="A3" s="53" t="s">
        <v>4</v>
      </c>
      <c r="B3" s="28" t="s">
        <v>51</v>
      </c>
      <c r="C3" s="29">
        <v>84</v>
      </c>
      <c r="D3" s="29">
        <f t="shared" ref="D3:D20" si="0">SUM(C3*0.6)</f>
        <v>50.4</v>
      </c>
      <c r="E3" s="30">
        <v>95</v>
      </c>
      <c r="F3" s="30">
        <f t="shared" ref="F3:F20" si="1">SUM(E3*0.25)</f>
        <v>23.75</v>
      </c>
      <c r="G3" s="29">
        <v>85</v>
      </c>
      <c r="H3" s="29">
        <f t="shared" ref="H3:H20" si="2">SUM(G3*0.1)</f>
        <v>8.5</v>
      </c>
      <c r="I3" s="29">
        <v>100</v>
      </c>
      <c r="J3" s="29">
        <f t="shared" ref="J3:J20" si="3">SUM(I3*0.05)</f>
        <v>5</v>
      </c>
      <c r="K3" s="29">
        <f t="shared" ref="K3:K20" si="4">SUM(D3+F3+H3+J3)</f>
        <v>87.65</v>
      </c>
      <c r="L3" s="31">
        <v>1</v>
      </c>
    </row>
    <row r="4" spans="1:12" ht="14.4" x14ac:dyDescent="0.25">
      <c r="A4" s="51"/>
      <c r="B4" s="32" t="s">
        <v>48</v>
      </c>
      <c r="C4" s="33">
        <v>82.2</v>
      </c>
      <c r="D4" s="33">
        <f t="shared" si="0"/>
        <v>49.32</v>
      </c>
      <c r="E4" s="34">
        <v>90</v>
      </c>
      <c r="F4" s="34">
        <f t="shared" si="1"/>
        <v>22.5</v>
      </c>
      <c r="G4" s="33">
        <v>95</v>
      </c>
      <c r="H4" s="33">
        <f t="shared" si="2"/>
        <v>9.5</v>
      </c>
      <c r="I4" s="33">
        <v>90</v>
      </c>
      <c r="J4" s="33">
        <f t="shared" si="3"/>
        <v>4.5</v>
      </c>
      <c r="K4" s="33">
        <f t="shared" si="4"/>
        <v>85.82</v>
      </c>
      <c r="L4" s="35">
        <v>2</v>
      </c>
    </row>
    <row r="5" spans="1:12" ht="14.4" x14ac:dyDescent="0.25">
      <c r="A5" s="51"/>
      <c r="B5" s="32" t="s">
        <v>45</v>
      </c>
      <c r="C5" s="33">
        <v>81.599999999999994</v>
      </c>
      <c r="D5" s="33">
        <f t="shared" si="0"/>
        <v>48.959999999999994</v>
      </c>
      <c r="E5" s="34">
        <v>85</v>
      </c>
      <c r="F5" s="34">
        <f t="shared" si="1"/>
        <v>21.25</v>
      </c>
      <c r="G5" s="33">
        <v>100</v>
      </c>
      <c r="H5" s="33">
        <f t="shared" si="2"/>
        <v>10</v>
      </c>
      <c r="I5" s="33">
        <v>100</v>
      </c>
      <c r="J5" s="33">
        <f t="shared" si="3"/>
        <v>5</v>
      </c>
      <c r="K5" s="33">
        <f t="shared" si="4"/>
        <v>85.21</v>
      </c>
      <c r="L5" s="35">
        <v>3</v>
      </c>
    </row>
    <row r="6" spans="1:12" ht="14.4" x14ac:dyDescent="0.25">
      <c r="A6" s="51"/>
      <c r="B6" s="32" t="s">
        <v>46</v>
      </c>
      <c r="C6" s="33">
        <v>81.2</v>
      </c>
      <c r="D6" s="33">
        <f t="shared" si="0"/>
        <v>48.72</v>
      </c>
      <c r="E6" s="34">
        <v>85</v>
      </c>
      <c r="F6" s="34">
        <f t="shared" si="1"/>
        <v>21.25</v>
      </c>
      <c r="G6" s="33">
        <v>90</v>
      </c>
      <c r="H6" s="33">
        <f t="shared" si="2"/>
        <v>9</v>
      </c>
      <c r="I6" s="33">
        <v>100</v>
      </c>
      <c r="J6" s="33">
        <f t="shared" si="3"/>
        <v>5</v>
      </c>
      <c r="K6" s="33">
        <f t="shared" si="4"/>
        <v>83.97</v>
      </c>
      <c r="L6" s="35">
        <v>4</v>
      </c>
    </row>
    <row r="7" spans="1:12" ht="14.4" x14ac:dyDescent="0.25">
      <c r="A7" s="51"/>
      <c r="B7" s="32" t="s">
        <v>17</v>
      </c>
      <c r="C7" s="33">
        <v>76.2</v>
      </c>
      <c r="D7" s="33">
        <f t="shared" si="0"/>
        <v>45.72</v>
      </c>
      <c r="E7" s="34">
        <v>100</v>
      </c>
      <c r="F7" s="34">
        <f t="shared" si="1"/>
        <v>25</v>
      </c>
      <c r="G7" s="33">
        <v>79</v>
      </c>
      <c r="H7" s="33">
        <f t="shared" si="2"/>
        <v>7.9</v>
      </c>
      <c r="I7" s="33">
        <v>94.5</v>
      </c>
      <c r="J7" s="33">
        <f t="shared" si="3"/>
        <v>4.7250000000000005</v>
      </c>
      <c r="K7" s="33">
        <f t="shared" si="4"/>
        <v>83.344999999999999</v>
      </c>
      <c r="L7" s="35">
        <v>5</v>
      </c>
    </row>
    <row r="8" spans="1:12" ht="14.4" x14ac:dyDescent="0.25">
      <c r="A8" s="51"/>
      <c r="B8" s="32" t="s">
        <v>52</v>
      </c>
      <c r="C8" s="33">
        <v>83</v>
      </c>
      <c r="D8" s="33">
        <f t="shared" si="0"/>
        <v>49.8</v>
      </c>
      <c r="E8" s="34">
        <v>80</v>
      </c>
      <c r="F8" s="34">
        <f t="shared" si="1"/>
        <v>20</v>
      </c>
      <c r="G8" s="33">
        <v>82</v>
      </c>
      <c r="H8" s="33">
        <f t="shared" si="2"/>
        <v>8.2000000000000011</v>
      </c>
      <c r="I8" s="33">
        <v>100</v>
      </c>
      <c r="J8" s="33">
        <f t="shared" si="3"/>
        <v>5</v>
      </c>
      <c r="K8" s="33">
        <f t="shared" si="4"/>
        <v>83</v>
      </c>
      <c r="L8" s="35">
        <v>6</v>
      </c>
    </row>
    <row r="9" spans="1:12" ht="14.4" x14ac:dyDescent="0.25">
      <c r="A9" s="51"/>
      <c r="B9" s="2" t="s">
        <v>47</v>
      </c>
      <c r="C9" s="18">
        <v>82.2</v>
      </c>
      <c r="D9" s="17">
        <f t="shared" si="0"/>
        <v>49.32</v>
      </c>
      <c r="E9" s="19">
        <v>80</v>
      </c>
      <c r="F9" s="9">
        <f t="shared" si="1"/>
        <v>20</v>
      </c>
      <c r="G9" s="18">
        <v>85</v>
      </c>
      <c r="H9" s="17">
        <f t="shared" si="2"/>
        <v>8.5</v>
      </c>
      <c r="I9" s="18">
        <v>100</v>
      </c>
      <c r="J9" s="17">
        <f t="shared" si="3"/>
        <v>5</v>
      </c>
      <c r="K9" s="17">
        <f t="shared" si="4"/>
        <v>82.82</v>
      </c>
      <c r="L9" s="10">
        <v>7</v>
      </c>
    </row>
    <row r="10" spans="1:12" ht="14.4" x14ac:dyDescent="0.25">
      <c r="A10" s="51"/>
      <c r="B10" s="2" t="s">
        <v>50</v>
      </c>
      <c r="C10" s="18">
        <v>77.2</v>
      </c>
      <c r="D10" s="17">
        <f t="shared" si="0"/>
        <v>46.32</v>
      </c>
      <c r="E10" s="19">
        <v>85</v>
      </c>
      <c r="F10" s="9">
        <f t="shared" si="1"/>
        <v>21.25</v>
      </c>
      <c r="G10" s="18">
        <v>79</v>
      </c>
      <c r="H10" s="17">
        <f t="shared" si="2"/>
        <v>7.9</v>
      </c>
      <c r="I10" s="18">
        <v>100</v>
      </c>
      <c r="J10" s="17">
        <f t="shared" si="3"/>
        <v>5</v>
      </c>
      <c r="K10" s="17">
        <f t="shared" si="4"/>
        <v>80.47</v>
      </c>
      <c r="L10" s="10">
        <v>8</v>
      </c>
    </row>
    <row r="11" spans="1:12" ht="15" thickBot="1" x14ac:dyDescent="0.3">
      <c r="A11" s="52"/>
      <c r="B11" s="23" t="s">
        <v>49</v>
      </c>
      <c r="C11" s="20">
        <v>76.8</v>
      </c>
      <c r="D11" s="21">
        <f t="shared" si="0"/>
        <v>46.08</v>
      </c>
      <c r="E11" s="22">
        <v>80</v>
      </c>
      <c r="F11" s="12">
        <f t="shared" si="1"/>
        <v>20</v>
      </c>
      <c r="G11" s="20">
        <v>79</v>
      </c>
      <c r="H11" s="21">
        <f t="shared" si="2"/>
        <v>7.9</v>
      </c>
      <c r="I11" s="20">
        <v>100</v>
      </c>
      <c r="J11" s="21">
        <f t="shared" si="3"/>
        <v>5</v>
      </c>
      <c r="K11" s="21">
        <f t="shared" si="4"/>
        <v>78.98</v>
      </c>
      <c r="L11" s="10">
        <v>9</v>
      </c>
    </row>
    <row r="12" spans="1:12" ht="14.4" x14ac:dyDescent="0.25">
      <c r="A12" s="48" t="s">
        <v>8</v>
      </c>
      <c r="B12" s="36" t="s">
        <v>55</v>
      </c>
      <c r="C12" s="37">
        <v>88.4</v>
      </c>
      <c r="D12" s="37">
        <f t="shared" si="0"/>
        <v>53.04</v>
      </c>
      <c r="E12" s="38">
        <v>100</v>
      </c>
      <c r="F12" s="38">
        <f t="shared" si="1"/>
        <v>25</v>
      </c>
      <c r="G12" s="37">
        <v>82</v>
      </c>
      <c r="H12" s="37">
        <f t="shared" si="2"/>
        <v>8.2000000000000011</v>
      </c>
      <c r="I12" s="37">
        <v>100</v>
      </c>
      <c r="J12" s="37">
        <f t="shared" si="3"/>
        <v>5</v>
      </c>
      <c r="K12" s="37">
        <f t="shared" si="4"/>
        <v>91.24</v>
      </c>
      <c r="L12" s="39">
        <v>1</v>
      </c>
    </row>
    <row r="13" spans="1:12" ht="14.4" x14ac:dyDescent="0.25">
      <c r="A13" s="51"/>
      <c r="B13" s="2" t="s">
        <v>54</v>
      </c>
      <c r="C13" s="18">
        <v>77.599999999999994</v>
      </c>
      <c r="D13" s="17">
        <f t="shared" si="0"/>
        <v>46.559999999999995</v>
      </c>
      <c r="E13" s="19">
        <v>95</v>
      </c>
      <c r="F13" s="9">
        <f t="shared" si="1"/>
        <v>23.75</v>
      </c>
      <c r="G13" s="18">
        <v>82</v>
      </c>
      <c r="H13" s="17">
        <f t="shared" si="2"/>
        <v>8.2000000000000011</v>
      </c>
      <c r="I13" s="18">
        <v>100</v>
      </c>
      <c r="J13" s="17">
        <f t="shared" si="3"/>
        <v>5</v>
      </c>
      <c r="K13" s="17">
        <f t="shared" si="4"/>
        <v>83.51</v>
      </c>
      <c r="L13" s="10">
        <v>2</v>
      </c>
    </row>
    <row r="14" spans="1:12" ht="15" thickBot="1" x14ac:dyDescent="0.3">
      <c r="A14" s="52"/>
      <c r="B14" s="23" t="s">
        <v>53</v>
      </c>
      <c r="C14" s="20">
        <v>78.400000000000006</v>
      </c>
      <c r="D14" s="21">
        <f t="shared" si="0"/>
        <v>47.04</v>
      </c>
      <c r="E14" s="22">
        <v>90</v>
      </c>
      <c r="F14" s="12">
        <f t="shared" si="1"/>
        <v>22.5</v>
      </c>
      <c r="G14" s="20">
        <v>79</v>
      </c>
      <c r="H14" s="21">
        <f t="shared" si="2"/>
        <v>7.9</v>
      </c>
      <c r="I14" s="20">
        <v>100</v>
      </c>
      <c r="J14" s="21">
        <f t="shared" si="3"/>
        <v>5</v>
      </c>
      <c r="K14" s="21">
        <f t="shared" si="4"/>
        <v>82.44</v>
      </c>
      <c r="L14" s="11">
        <v>3</v>
      </c>
    </row>
    <row r="15" spans="1:12" ht="14.4" x14ac:dyDescent="0.25">
      <c r="A15" s="48" t="s">
        <v>22</v>
      </c>
      <c r="B15" s="36" t="s">
        <v>24</v>
      </c>
      <c r="C15" s="37">
        <v>84</v>
      </c>
      <c r="D15" s="37">
        <f t="shared" si="0"/>
        <v>50.4</v>
      </c>
      <c r="E15" s="38">
        <v>100</v>
      </c>
      <c r="F15" s="38">
        <f t="shared" si="1"/>
        <v>25</v>
      </c>
      <c r="G15" s="37">
        <v>100</v>
      </c>
      <c r="H15" s="37">
        <f t="shared" si="2"/>
        <v>10</v>
      </c>
      <c r="I15" s="37">
        <v>100</v>
      </c>
      <c r="J15" s="37">
        <f t="shared" si="3"/>
        <v>5</v>
      </c>
      <c r="K15" s="37">
        <f t="shared" si="4"/>
        <v>90.4</v>
      </c>
      <c r="L15" s="39">
        <v>1</v>
      </c>
    </row>
    <row r="16" spans="1:12" ht="14.4" x14ac:dyDescent="0.25">
      <c r="A16" s="51"/>
      <c r="B16" s="4" t="s">
        <v>23</v>
      </c>
      <c r="C16" s="18">
        <v>84.4</v>
      </c>
      <c r="D16" s="17">
        <f t="shared" si="0"/>
        <v>50.64</v>
      </c>
      <c r="E16" s="19">
        <v>95</v>
      </c>
      <c r="F16" s="9">
        <f t="shared" si="1"/>
        <v>23.75</v>
      </c>
      <c r="G16" s="18">
        <v>95</v>
      </c>
      <c r="H16" s="17">
        <f t="shared" si="2"/>
        <v>9.5</v>
      </c>
      <c r="I16" s="18">
        <v>100</v>
      </c>
      <c r="J16" s="17">
        <f t="shared" si="3"/>
        <v>5</v>
      </c>
      <c r="K16" s="17">
        <f t="shared" si="4"/>
        <v>88.89</v>
      </c>
      <c r="L16" s="10">
        <v>2</v>
      </c>
    </row>
    <row r="17" spans="1:12" ht="15" thickBot="1" x14ac:dyDescent="0.3">
      <c r="A17" s="52"/>
      <c r="B17" s="5" t="s">
        <v>25</v>
      </c>
      <c r="C17" s="20">
        <v>81</v>
      </c>
      <c r="D17" s="21">
        <f t="shared" si="0"/>
        <v>48.6</v>
      </c>
      <c r="E17" s="22">
        <v>90</v>
      </c>
      <c r="F17" s="12">
        <f t="shared" si="1"/>
        <v>22.5</v>
      </c>
      <c r="G17" s="20">
        <v>90</v>
      </c>
      <c r="H17" s="21">
        <f t="shared" si="2"/>
        <v>9</v>
      </c>
      <c r="I17" s="20">
        <v>100</v>
      </c>
      <c r="J17" s="21">
        <f t="shared" si="3"/>
        <v>5</v>
      </c>
      <c r="K17" s="21">
        <f t="shared" si="4"/>
        <v>85.1</v>
      </c>
      <c r="L17" s="11">
        <v>3</v>
      </c>
    </row>
    <row r="18" spans="1:12" ht="14.4" x14ac:dyDescent="0.25">
      <c r="A18" s="48" t="s">
        <v>26</v>
      </c>
      <c r="B18" s="40" t="s">
        <v>27</v>
      </c>
      <c r="C18" s="37">
        <v>83.4</v>
      </c>
      <c r="D18" s="37">
        <f t="shared" si="0"/>
        <v>50.04</v>
      </c>
      <c r="E18" s="38">
        <v>100</v>
      </c>
      <c r="F18" s="38">
        <f t="shared" si="1"/>
        <v>25</v>
      </c>
      <c r="G18" s="37">
        <v>85</v>
      </c>
      <c r="H18" s="37">
        <f t="shared" si="2"/>
        <v>8.5</v>
      </c>
      <c r="I18" s="37">
        <v>100</v>
      </c>
      <c r="J18" s="37">
        <f t="shared" si="3"/>
        <v>5</v>
      </c>
      <c r="K18" s="37">
        <f t="shared" si="4"/>
        <v>88.539999999999992</v>
      </c>
      <c r="L18" s="39">
        <v>1</v>
      </c>
    </row>
    <row r="19" spans="1:12" ht="14.4" x14ac:dyDescent="0.25">
      <c r="A19" s="51"/>
      <c r="B19" s="6" t="s">
        <v>29</v>
      </c>
      <c r="C19" s="18">
        <v>83.4</v>
      </c>
      <c r="D19" s="17">
        <f t="shared" si="0"/>
        <v>50.04</v>
      </c>
      <c r="E19" s="19">
        <v>95</v>
      </c>
      <c r="F19" s="9">
        <f t="shared" si="1"/>
        <v>23.75</v>
      </c>
      <c r="G19" s="18">
        <v>95</v>
      </c>
      <c r="H19" s="17">
        <f t="shared" si="2"/>
        <v>9.5</v>
      </c>
      <c r="I19" s="18">
        <v>100</v>
      </c>
      <c r="J19" s="17">
        <f t="shared" si="3"/>
        <v>5</v>
      </c>
      <c r="K19" s="17">
        <f t="shared" si="4"/>
        <v>88.289999999999992</v>
      </c>
      <c r="L19" s="10">
        <v>2</v>
      </c>
    </row>
    <row r="20" spans="1:12" ht="15" thickBot="1" x14ac:dyDescent="0.3">
      <c r="A20" s="52"/>
      <c r="B20" s="26" t="s">
        <v>28</v>
      </c>
      <c r="C20" s="20">
        <v>85</v>
      </c>
      <c r="D20" s="21">
        <f t="shared" si="0"/>
        <v>51</v>
      </c>
      <c r="E20" s="22">
        <v>90</v>
      </c>
      <c r="F20" s="12">
        <f t="shared" si="1"/>
        <v>22.5</v>
      </c>
      <c r="G20" s="20">
        <v>82</v>
      </c>
      <c r="H20" s="21">
        <f t="shared" si="2"/>
        <v>8.2000000000000011</v>
      </c>
      <c r="I20" s="20">
        <v>100</v>
      </c>
      <c r="J20" s="21">
        <f t="shared" si="3"/>
        <v>5</v>
      </c>
      <c r="K20" s="21">
        <f t="shared" si="4"/>
        <v>86.7</v>
      </c>
      <c r="L20" s="11">
        <v>3</v>
      </c>
    </row>
    <row r="21" spans="1:12" ht="15" thickBot="1" x14ac:dyDescent="0.3">
      <c r="A21" s="24" t="s">
        <v>30</v>
      </c>
      <c r="B21" s="41" t="s">
        <v>31</v>
      </c>
      <c r="C21" s="42">
        <v>75</v>
      </c>
      <c r="D21" s="42">
        <f t="shared" ref="D21:D22" si="5">SUM(C21*0.6)</f>
        <v>45</v>
      </c>
      <c r="E21" s="43">
        <v>100</v>
      </c>
      <c r="F21" s="43">
        <f t="shared" ref="F21:F22" si="6">SUM(E21*0.25)</f>
        <v>25</v>
      </c>
      <c r="G21" s="42">
        <v>95</v>
      </c>
      <c r="H21" s="42">
        <f t="shared" ref="H21:H22" si="7">SUM(G21*0.1)</f>
        <v>9.5</v>
      </c>
      <c r="I21" s="42">
        <v>100</v>
      </c>
      <c r="J21" s="42">
        <f t="shared" ref="J21:J22" si="8">SUM(I21*0.05)</f>
        <v>5</v>
      </c>
      <c r="K21" s="42">
        <f t="shared" ref="K21:K22" si="9">SUM(D21+F21+H21+J21)</f>
        <v>84.5</v>
      </c>
      <c r="L21" s="44">
        <v>1</v>
      </c>
    </row>
    <row r="22" spans="1:12" ht="15" hidden="1" thickBot="1" x14ac:dyDescent="0.3">
      <c r="A22" s="13"/>
      <c r="B22" s="16" t="s">
        <v>32</v>
      </c>
      <c r="C22" s="14"/>
      <c r="D22" s="14">
        <f t="shared" si="5"/>
        <v>0</v>
      </c>
      <c r="E22" s="7"/>
      <c r="F22" s="7">
        <f t="shared" si="6"/>
        <v>0</v>
      </c>
      <c r="G22" s="14"/>
      <c r="H22" s="14">
        <f t="shared" si="7"/>
        <v>0</v>
      </c>
      <c r="I22" s="14"/>
      <c r="J22" s="14">
        <f t="shared" si="8"/>
        <v>0</v>
      </c>
      <c r="K22" s="14">
        <f t="shared" si="9"/>
        <v>0</v>
      </c>
      <c r="L22" s="8"/>
    </row>
    <row r="23" spans="1:12" ht="14.4" x14ac:dyDescent="0.25">
      <c r="A23" s="48" t="s">
        <v>13</v>
      </c>
      <c r="B23" s="36" t="s">
        <v>15</v>
      </c>
      <c r="C23" s="38">
        <v>84</v>
      </c>
      <c r="D23" s="38">
        <f t="shared" ref="D23:D36" si="10">SUM(C23*0.6)</f>
        <v>50.4</v>
      </c>
      <c r="E23" s="38">
        <v>100</v>
      </c>
      <c r="F23" s="38">
        <f t="shared" ref="F23:F36" si="11">SUM(E23*0.25)</f>
        <v>25</v>
      </c>
      <c r="G23" s="38">
        <v>100</v>
      </c>
      <c r="H23" s="38">
        <f t="shared" ref="H23:H36" si="12">SUM(G23*0.1)</f>
        <v>10</v>
      </c>
      <c r="I23" s="38">
        <v>100</v>
      </c>
      <c r="J23" s="38">
        <f t="shared" ref="J23:J36" si="13">SUM(I23*0.05)</f>
        <v>5</v>
      </c>
      <c r="K23" s="38">
        <f t="shared" ref="K23:K36" si="14">SUM(D23+F23+H23+J23)</f>
        <v>90.4</v>
      </c>
      <c r="L23" s="39">
        <v>1</v>
      </c>
    </row>
    <row r="24" spans="1:12" ht="14.4" x14ac:dyDescent="0.25">
      <c r="A24" s="51"/>
      <c r="B24" s="2" t="s">
        <v>14</v>
      </c>
      <c r="C24" s="9">
        <v>84.75</v>
      </c>
      <c r="D24" s="9">
        <f t="shared" si="10"/>
        <v>50.85</v>
      </c>
      <c r="E24" s="9">
        <v>95</v>
      </c>
      <c r="F24" s="9">
        <f t="shared" si="11"/>
        <v>23.75</v>
      </c>
      <c r="G24" s="9">
        <v>95</v>
      </c>
      <c r="H24" s="9">
        <f t="shared" si="12"/>
        <v>9.5</v>
      </c>
      <c r="I24" s="9">
        <v>95</v>
      </c>
      <c r="J24" s="9">
        <f t="shared" si="13"/>
        <v>4.75</v>
      </c>
      <c r="K24" s="9">
        <f t="shared" si="14"/>
        <v>88.85</v>
      </c>
      <c r="L24" s="10">
        <v>2</v>
      </c>
    </row>
    <row r="25" spans="1:12" ht="15" thickBot="1" x14ac:dyDescent="0.3">
      <c r="A25" s="52"/>
      <c r="B25" s="23" t="s">
        <v>16</v>
      </c>
      <c r="C25" s="12">
        <v>85</v>
      </c>
      <c r="D25" s="12">
        <f t="shared" si="10"/>
        <v>51</v>
      </c>
      <c r="E25" s="12">
        <v>90</v>
      </c>
      <c r="F25" s="12">
        <f t="shared" si="11"/>
        <v>22.5</v>
      </c>
      <c r="G25" s="12">
        <v>82</v>
      </c>
      <c r="H25" s="12">
        <f t="shared" si="12"/>
        <v>8.2000000000000011</v>
      </c>
      <c r="I25" s="12">
        <v>100</v>
      </c>
      <c r="J25" s="12">
        <f t="shared" si="13"/>
        <v>5</v>
      </c>
      <c r="K25" s="12">
        <f t="shared" si="14"/>
        <v>86.7</v>
      </c>
      <c r="L25" s="11">
        <v>3</v>
      </c>
    </row>
    <row r="26" spans="1:12" ht="14.4" x14ac:dyDescent="0.25">
      <c r="A26" s="48" t="s">
        <v>9</v>
      </c>
      <c r="B26" s="36" t="s">
        <v>10</v>
      </c>
      <c r="C26" s="38">
        <v>87.75</v>
      </c>
      <c r="D26" s="38">
        <f t="shared" si="10"/>
        <v>52.65</v>
      </c>
      <c r="E26" s="38">
        <v>100</v>
      </c>
      <c r="F26" s="38">
        <f t="shared" si="11"/>
        <v>25</v>
      </c>
      <c r="G26" s="38">
        <v>100</v>
      </c>
      <c r="H26" s="38">
        <f t="shared" si="12"/>
        <v>10</v>
      </c>
      <c r="I26" s="38">
        <v>100</v>
      </c>
      <c r="J26" s="38">
        <f t="shared" si="13"/>
        <v>5</v>
      </c>
      <c r="K26" s="38">
        <f t="shared" si="14"/>
        <v>92.65</v>
      </c>
      <c r="L26" s="39">
        <v>1</v>
      </c>
    </row>
    <row r="27" spans="1:12" ht="14.4" x14ac:dyDescent="0.25">
      <c r="A27" s="51"/>
      <c r="B27" s="2" t="s">
        <v>11</v>
      </c>
      <c r="C27" s="9">
        <v>81.75</v>
      </c>
      <c r="D27" s="9">
        <f t="shared" si="10"/>
        <v>49.05</v>
      </c>
      <c r="E27" s="9">
        <v>95</v>
      </c>
      <c r="F27" s="9">
        <f t="shared" si="11"/>
        <v>23.75</v>
      </c>
      <c r="G27" s="9">
        <v>95</v>
      </c>
      <c r="H27" s="9">
        <f t="shared" si="12"/>
        <v>9.5</v>
      </c>
      <c r="I27" s="9">
        <v>100</v>
      </c>
      <c r="J27" s="9">
        <f t="shared" si="13"/>
        <v>5</v>
      </c>
      <c r="K27" s="9">
        <f t="shared" si="14"/>
        <v>87.3</v>
      </c>
      <c r="L27" s="10">
        <v>2</v>
      </c>
    </row>
    <row r="28" spans="1:12" ht="15" thickBot="1" x14ac:dyDescent="0.3">
      <c r="A28" s="52"/>
      <c r="B28" s="23" t="s">
        <v>12</v>
      </c>
      <c r="C28" s="12">
        <v>79.25</v>
      </c>
      <c r="D28" s="12">
        <f t="shared" si="10"/>
        <v>47.55</v>
      </c>
      <c r="E28" s="12">
        <v>90</v>
      </c>
      <c r="F28" s="12">
        <f t="shared" si="11"/>
        <v>22.5</v>
      </c>
      <c r="G28" s="12">
        <v>90</v>
      </c>
      <c r="H28" s="12">
        <f t="shared" si="12"/>
        <v>9</v>
      </c>
      <c r="I28" s="12">
        <v>100</v>
      </c>
      <c r="J28" s="12">
        <f t="shared" si="13"/>
        <v>5</v>
      </c>
      <c r="K28" s="12">
        <f t="shared" si="14"/>
        <v>84.05</v>
      </c>
      <c r="L28" s="11">
        <v>3</v>
      </c>
    </row>
    <row r="29" spans="1:12" ht="14.4" x14ac:dyDescent="0.25">
      <c r="A29" s="48" t="s">
        <v>5</v>
      </c>
      <c r="B29" s="36" t="s">
        <v>6</v>
      </c>
      <c r="C29" s="38">
        <v>89.8</v>
      </c>
      <c r="D29" s="38">
        <f t="shared" si="10"/>
        <v>53.879999999999995</v>
      </c>
      <c r="E29" s="38">
        <v>100</v>
      </c>
      <c r="F29" s="38">
        <f t="shared" si="11"/>
        <v>25</v>
      </c>
      <c r="G29" s="38">
        <v>90</v>
      </c>
      <c r="H29" s="38">
        <f t="shared" si="12"/>
        <v>9</v>
      </c>
      <c r="I29" s="38">
        <v>100</v>
      </c>
      <c r="J29" s="38">
        <f t="shared" si="13"/>
        <v>5</v>
      </c>
      <c r="K29" s="38">
        <f t="shared" si="14"/>
        <v>92.88</v>
      </c>
      <c r="L29" s="39">
        <v>1</v>
      </c>
    </row>
    <row r="30" spans="1:12" ht="15" thickBot="1" x14ac:dyDescent="0.3">
      <c r="A30" s="52"/>
      <c r="B30" s="23" t="s">
        <v>7</v>
      </c>
      <c r="C30" s="12">
        <v>80.400000000000006</v>
      </c>
      <c r="D30" s="12">
        <f t="shared" si="10"/>
        <v>48.24</v>
      </c>
      <c r="E30" s="12">
        <v>95</v>
      </c>
      <c r="F30" s="12">
        <f t="shared" si="11"/>
        <v>23.75</v>
      </c>
      <c r="G30" s="12">
        <v>85</v>
      </c>
      <c r="H30" s="12">
        <f t="shared" si="12"/>
        <v>8.5</v>
      </c>
      <c r="I30" s="12">
        <v>100</v>
      </c>
      <c r="J30" s="12">
        <f t="shared" si="13"/>
        <v>5</v>
      </c>
      <c r="K30" s="12">
        <f t="shared" si="14"/>
        <v>85.490000000000009</v>
      </c>
      <c r="L30" s="11">
        <v>2</v>
      </c>
    </row>
    <row r="31" spans="1:12" ht="14.4" x14ac:dyDescent="0.25">
      <c r="A31" s="48" t="s">
        <v>33</v>
      </c>
      <c r="B31" s="36" t="s">
        <v>34</v>
      </c>
      <c r="C31" s="38">
        <v>85.25</v>
      </c>
      <c r="D31" s="38">
        <f t="shared" si="10"/>
        <v>51.15</v>
      </c>
      <c r="E31" s="38">
        <v>100</v>
      </c>
      <c r="F31" s="38">
        <f t="shared" si="11"/>
        <v>25</v>
      </c>
      <c r="G31" s="38">
        <v>100</v>
      </c>
      <c r="H31" s="38">
        <f t="shared" si="12"/>
        <v>10</v>
      </c>
      <c r="I31" s="38">
        <v>100</v>
      </c>
      <c r="J31" s="38">
        <f t="shared" si="13"/>
        <v>5</v>
      </c>
      <c r="K31" s="38">
        <f t="shared" si="14"/>
        <v>91.15</v>
      </c>
      <c r="L31" s="39">
        <v>1</v>
      </c>
    </row>
    <row r="32" spans="1:12" ht="14.4" x14ac:dyDescent="0.25">
      <c r="A32" s="51"/>
      <c r="B32" s="4" t="s">
        <v>35</v>
      </c>
      <c r="C32" s="9">
        <v>86</v>
      </c>
      <c r="D32" s="9">
        <f t="shared" si="10"/>
        <v>51.6</v>
      </c>
      <c r="E32" s="9">
        <v>95</v>
      </c>
      <c r="F32" s="9">
        <f t="shared" si="11"/>
        <v>23.75</v>
      </c>
      <c r="G32" s="9">
        <v>95</v>
      </c>
      <c r="H32" s="9">
        <f t="shared" si="12"/>
        <v>9.5</v>
      </c>
      <c r="I32" s="9">
        <v>95</v>
      </c>
      <c r="J32" s="9">
        <f t="shared" si="13"/>
        <v>4.75</v>
      </c>
      <c r="K32" s="9">
        <f t="shared" si="14"/>
        <v>89.6</v>
      </c>
      <c r="L32" s="10">
        <v>2</v>
      </c>
    </row>
    <row r="33" spans="1:12" ht="15" thickBot="1" x14ac:dyDescent="0.3">
      <c r="A33" s="52"/>
      <c r="B33" s="5" t="s">
        <v>36</v>
      </c>
      <c r="C33" s="12">
        <v>84.33</v>
      </c>
      <c r="D33" s="12">
        <f t="shared" si="10"/>
        <v>50.597999999999999</v>
      </c>
      <c r="E33" s="12">
        <v>90</v>
      </c>
      <c r="F33" s="12">
        <f t="shared" si="11"/>
        <v>22.5</v>
      </c>
      <c r="G33" s="12">
        <v>82</v>
      </c>
      <c r="H33" s="12">
        <f t="shared" si="12"/>
        <v>8.2000000000000011</v>
      </c>
      <c r="I33" s="12">
        <v>100</v>
      </c>
      <c r="J33" s="12">
        <f t="shared" si="13"/>
        <v>5</v>
      </c>
      <c r="K33" s="12">
        <f t="shared" si="14"/>
        <v>86.298000000000002</v>
      </c>
      <c r="L33" s="11">
        <v>3</v>
      </c>
    </row>
    <row r="34" spans="1:12" ht="14.4" x14ac:dyDescent="0.25">
      <c r="A34" s="54" t="s">
        <v>37</v>
      </c>
      <c r="B34" s="36" t="s">
        <v>40</v>
      </c>
      <c r="C34" s="38">
        <v>85.6</v>
      </c>
      <c r="D34" s="38">
        <f t="shared" si="10"/>
        <v>51.359999999999992</v>
      </c>
      <c r="E34" s="38">
        <v>100</v>
      </c>
      <c r="F34" s="38">
        <f t="shared" si="11"/>
        <v>25</v>
      </c>
      <c r="G34" s="38">
        <v>82</v>
      </c>
      <c r="H34" s="38">
        <f t="shared" si="12"/>
        <v>8.2000000000000011</v>
      </c>
      <c r="I34" s="38">
        <v>100</v>
      </c>
      <c r="J34" s="38">
        <f t="shared" si="13"/>
        <v>5</v>
      </c>
      <c r="K34" s="38">
        <f t="shared" si="14"/>
        <v>89.559999999999988</v>
      </c>
      <c r="L34" s="39">
        <v>1</v>
      </c>
    </row>
    <row r="35" spans="1:12" ht="14.4" x14ac:dyDescent="0.25">
      <c r="A35" s="55"/>
      <c r="B35" s="4" t="s">
        <v>38</v>
      </c>
      <c r="C35" s="9">
        <v>82.6</v>
      </c>
      <c r="D35" s="9">
        <f t="shared" si="10"/>
        <v>49.559999999999995</v>
      </c>
      <c r="E35" s="9">
        <v>95</v>
      </c>
      <c r="F35" s="9">
        <f t="shared" si="11"/>
        <v>23.75</v>
      </c>
      <c r="G35" s="9">
        <v>95</v>
      </c>
      <c r="H35" s="9">
        <f t="shared" si="12"/>
        <v>9.5</v>
      </c>
      <c r="I35" s="9">
        <v>100</v>
      </c>
      <c r="J35" s="9">
        <f t="shared" si="13"/>
        <v>5</v>
      </c>
      <c r="K35" s="9">
        <f t="shared" si="14"/>
        <v>87.81</v>
      </c>
      <c r="L35" s="10">
        <v>2</v>
      </c>
    </row>
    <row r="36" spans="1:12" ht="15" thickBot="1" x14ac:dyDescent="0.3">
      <c r="A36" s="56"/>
      <c r="B36" s="5" t="s">
        <v>39</v>
      </c>
      <c r="C36" s="12">
        <v>82.8</v>
      </c>
      <c r="D36" s="12">
        <f t="shared" si="10"/>
        <v>49.68</v>
      </c>
      <c r="E36" s="12">
        <v>90</v>
      </c>
      <c r="F36" s="12">
        <f t="shared" si="11"/>
        <v>22.5</v>
      </c>
      <c r="G36" s="12">
        <v>100</v>
      </c>
      <c r="H36" s="12">
        <f t="shared" si="12"/>
        <v>10</v>
      </c>
      <c r="I36" s="12">
        <v>100</v>
      </c>
      <c r="J36" s="12">
        <f t="shared" si="13"/>
        <v>5</v>
      </c>
      <c r="K36" s="12">
        <f t="shared" si="14"/>
        <v>87.18</v>
      </c>
      <c r="L36" s="11">
        <v>3</v>
      </c>
    </row>
    <row r="37" spans="1:12" ht="14.4" x14ac:dyDescent="0.25">
      <c r="A37" s="54" t="s">
        <v>41</v>
      </c>
      <c r="B37" s="36" t="s">
        <v>43</v>
      </c>
      <c r="C37" s="38">
        <v>89.8</v>
      </c>
      <c r="D37" s="38">
        <f>SUM(C37*0.6)</f>
        <v>53.879999999999995</v>
      </c>
      <c r="E37" s="38">
        <v>100</v>
      </c>
      <c r="F37" s="38">
        <f>SUM(E37*0.25)</f>
        <v>25</v>
      </c>
      <c r="G37" s="38">
        <v>90</v>
      </c>
      <c r="H37" s="38">
        <f>SUM(G37*0.1)</f>
        <v>9</v>
      </c>
      <c r="I37" s="38">
        <v>98</v>
      </c>
      <c r="J37" s="38">
        <f>SUM(I37*0.05)</f>
        <v>4.9000000000000004</v>
      </c>
      <c r="K37" s="39">
        <f>SUM(D37+F37+H37+J37)</f>
        <v>92.78</v>
      </c>
      <c r="L37" s="45">
        <v>1</v>
      </c>
    </row>
    <row r="38" spans="1:12" ht="14.4" x14ac:dyDescent="0.25">
      <c r="A38" s="55"/>
      <c r="B38" s="4" t="s">
        <v>44</v>
      </c>
      <c r="C38" s="9">
        <v>83.8</v>
      </c>
      <c r="D38" s="9">
        <f>SUM(C38*0.6)</f>
        <v>50.279999999999994</v>
      </c>
      <c r="E38" s="9">
        <v>95</v>
      </c>
      <c r="F38" s="9">
        <f>SUM(E38*0.25)</f>
        <v>23.75</v>
      </c>
      <c r="G38" s="9">
        <v>100</v>
      </c>
      <c r="H38" s="9">
        <f>SUM(G38*0.1)</f>
        <v>10</v>
      </c>
      <c r="I38" s="9">
        <v>90</v>
      </c>
      <c r="J38" s="9">
        <f>SUM(I38*0.05)</f>
        <v>4.5</v>
      </c>
      <c r="K38" s="10">
        <f>SUM(D38+F38+H38+J38)</f>
        <v>88.53</v>
      </c>
      <c r="L38" s="46">
        <v>2</v>
      </c>
    </row>
    <row r="39" spans="1:12" ht="14.4" x14ac:dyDescent="0.25">
      <c r="A39" s="55"/>
      <c r="B39" s="4" t="s">
        <v>59</v>
      </c>
      <c r="C39" s="9">
        <v>86.2</v>
      </c>
      <c r="D39" s="9">
        <f>SUM(C39*0.6)</f>
        <v>51.72</v>
      </c>
      <c r="E39" s="9">
        <v>90</v>
      </c>
      <c r="F39" s="9">
        <f>SUM(E39*0.25)</f>
        <v>22.5</v>
      </c>
      <c r="G39" s="9">
        <v>95</v>
      </c>
      <c r="H39" s="9">
        <f>SUM(G39*0.1)</f>
        <v>9.5</v>
      </c>
      <c r="I39" s="9">
        <v>86</v>
      </c>
      <c r="J39" s="9">
        <f>SUM(I39*0.05)</f>
        <v>4.3</v>
      </c>
      <c r="K39" s="10">
        <f>SUM(D39+F39+H39+J39)</f>
        <v>88.02</v>
      </c>
      <c r="L39" s="46">
        <v>3</v>
      </c>
    </row>
    <row r="40" spans="1:12" ht="15" thickBot="1" x14ac:dyDescent="0.3">
      <c r="A40" s="56"/>
      <c r="B40" s="5" t="s">
        <v>42</v>
      </c>
      <c r="C40" s="12">
        <v>87</v>
      </c>
      <c r="D40" s="12">
        <f>SUM(C40*0.6)</f>
        <v>52.199999999999996</v>
      </c>
      <c r="E40" s="12">
        <v>85</v>
      </c>
      <c r="F40" s="12">
        <f>SUM(E40*0.25)</f>
        <v>21.25</v>
      </c>
      <c r="G40" s="12">
        <v>85</v>
      </c>
      <c r="H40" s="12">
        <f>SUM(G40*0.1)</f>
        <v>8.5</v>
      </c>
      <c r="I40" s="12">
        <v>92</v>
      </c>
      <c r="J40" s="12">
        <f>SUM(I40*0.05)</f>
        <v>4.6000000000000005</v>
      </c>
      <c r="K40" s="11">
        <f>SUM(D40+F40+H40+J40)</f>
        <v>86.549999999999983</v>
      </c>
      <c r="L40" s="47">
        <v>4</v>
      </c>
    </row>
    <row r="41" spans="1:12" ht="14.4" thickBot="1" x14ac:dyDescent="0.3">
      <c r="A41" s="50" t="s">
        <v>61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/>
    </row>
  </sheetData>
  <sortState ref="A18:F20">
    <sortCondition descending="1" ref="F3:F20"/>
  </sortState>
  <mergeCells count="12">
    <mergeCell ref="A41:L41"/>
    <mergeCell ref="A26:A28"/>
    <mergeCell ref="A29:A30"/>
    <mergeCell ref="A31:A33"/>
    <mergeCell ref="A34:A36"/>
    <mergeCell ref="A37:A40"/>
    <mergeCell ref="A1:L1"/>
    <mergeCell ref="A15:A17"/>
    <mergeCell ref="A3:A11"/>
    <mergeCell ref="A12:A14"/>
    <mergeCell ref="A18:A20"/>
    <mergeCell ref="A23:A25"/>
  </mergeCells>
  <phoneticPr fontId="1" type="noConversion"/>
  <conditionalFormatting sqref="B12:B14">
    <cfRule type="duplicateValues" dxfId="12" priority="18"/>
  </conditionalFormatting>
  <conditionalFormatting sqref="B15">
    <cfRule type="duplicateValues" dxfId="11" priority="15"/>
  </conditionalFormatting>
  <conditionalFormatting sqref="B16">
    <cfRule type="duplicateValues" dxfId="10" priority="14"/>
  </conditionalFormatting>
  <conditionalFormatting sqref="B17">
    <cfRule type="duplicateValues" dxfId="9" priority="13"/>
  </conditionalFormatting>
  <conditionalFormatting sqref="B21">
    <cfRule type="duplicateValues" dxfId="8" priority="11"/>
  </conditionalFormatting>
  <conditionalFormatting sqref="B22">
    <cfRule type="duplicateValues" dxfId="7" priority="10"/>
  </conditionalFormatting>
  <conditionalFormatting sqref="B3:B11">
    <cfRule type="duplicateValues" dxfId="6" priority="22"/>
  </conditionalFormatting>
  <conditionalFormatting sqref="B26:B28">
    <cfRule type="duplicateValues" dxfId="5" priority="4"/>
  </conditionalFormatting>
  <conditionalFormatting sqref="B23:B25">
    <cfRule type="duplicateValues" dxfId="4" priority="5"/>
  </conditionalFormatting>
  <conditionalFormatting sqref="B31">
    <cfRule type="duplicateValues" dxfId="3" priority="3"/>
  </conditionalFormatting>
  <conditionalFormatting sqref="B32">
    <cfRule type="duplicateValues" dxfId="2" priority="2"/>
  </conditionalFormatting>
  <conditionalFormatting sqref="B33">
    <cfRule type="duplicateValues" dxfId="1" priority="1"/>
  </conditionalFormatting>
  <conditionalFormatting sqref="B29:B30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2018-12-05T14:44:06Z</dcterms:modified>
</cp:coreProperties>
</file>