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新 2021级研究生\硕士新生\"/>
    </mc:Choice>
  </mc:AlternateContent>
  <xr:revisionPtr revIDLastSave="0" documentId="13_ncr:1_{15E73A0F-B0F5-414F-A06F-1E3E47F0B4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Sheet1!$C$1:$C$284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1" l="1"/>
  <c r="L63" i="1"/>
  <c r="L62" i="1"/>
  <c r="L61" i="1"/>
  <c r="L60" i="1"/>
  <c r="L59" i="1"/>
  <c r="L58" i="1"/>
  <c r="L57" i="1"/>
  <c r="L56" i="1"/>
  <c r="X56" i="1" s="1"/>
  <c r="L55" i="1"/>
  <c r="L54" i="1"/>
  <c r="L53" i="1"/>
  <c r="L52" i="1"/>
  <c r="L51" i="1"/>
  <c r="L50" i="1"/>
  <c r="L49" i="1"/>
  <c r="L48" i="1"/>
  <c r="L47" i="1"/>
  <c r="L46" i="1"/>
  <c r="L45" i="1"/>
  <c r="L44" i="1"/>
  <c r="X44" i="1" s="1"/>
  <c r="L43" i="1"/>
  <c r="L42" i="1"/>
  <c r="X42" i="1" s="1"/>
  <c r="L41" i="1"/>
  <c r="L40" i="1"/>
  <c r="L39" i="1"/>
  <c r="L38" i="1"/>
  <c r="X38" i="1" s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X20" i="1" s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<sst xmlns="http://schemas.openxmlformats.org/spreadsheetml/2006/main" count="762" uniqueCount="193">
  <si>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</si>
  <si>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学院</t>
    </r>
  </si>
  <si>
    <r>
      <rPr>
        <b/>
        <sz val="12"/>
        <color indexed="8"/>
        <rFont val="宋体"/>
        <charset val="134"/>
      </rPr>
      <t>班级</t>
    </r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</si>
  <si>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</si>
  <si>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</si>
  <si>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性别</t>
    </r>
  </si>
  <si>
    <r>
      <rPr>
        <b/>
        <sz val="12"/>
        <color indexed="8"/>
        <rFont val="宋体"/>
        <charset val="134"/>
      </rPr>
      <t>专业</t>
    </r>
  </si>
  <si>
    <r>
      <rPr>
        <b/>
        <sz val="12"/>
        <color indexed="8"/>
        <rFont val="宋体"/>
        <charset val="134"/>
      </rPr>
      <t>是否调剂</t>
    </r>
  </si>
  <si>
    <r>
      <rPr>
        <b/>
        <sz val="12"/>
        <color indexed="8"/>
        <rFont val="宋体"/>
        <charset val="134"/>
      </rPr>
      <t>入学类型（推免或全国统考）</t>
    </r>
  </si>
  <si>
    <r>
      <rPr>
        <b/>
        <sz val="12"/>
        <color indexed="8"/>
        <rFont val="宋体"/>
        <charset val="134"/>
      </rPr>
      <t>入学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宋体"/>
        <charset val="134"/>
      </rPr>
      <t>考试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宋体"/>
        <charset val="134"/>
      </rPr>
      <t>初试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宋体"/>
        <charset val="134"/>
      </rPr>
      <t>分数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</si>
  <si>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indexed="8"/>
        <rFont val="宋体"/>
        <charset val="134"/>
      </rPr>
      <t>复试分数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</si>
  <si>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indexed="8"/>
        <rFont val="宋体"/>
        <charset val="134"/>
      </rPr>
      <t>入学总成绩（按文件标准算）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</si>
  <si>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入学总成绩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</si>
  <si>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入学总成绩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</si>
  <si>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发表论文情况（论文后面请写上加多少分）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</si>
  <si>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发表论文情况（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填写））</t>
    </r>
  </si>
  <si>
    <r>
      <rPr>
        <b/>
        <sz val="12"/>
        <color rgb="FF000000"/>
        <rFont val="宋体"/>
        <charset val="134"/>
      </rPr>
      <t>发表论文情况（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填写））</t>
    </r>
  </si>
  <si>
    <r>
      <rPr>
        <b/>
        <sz val="12"/>
        <color indexed="8"/>
        <rFont val="宋体"/>
        <charset val="134"/>
      </rPr>
      <t>省级以上学术竞赛获奖情况（后面请写上加多少分）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</si>
  <si>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省级以上学术竞赛获奖情况（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</si>
  <si>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省级以上学术竞赛获奖情况（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</si>
  <si>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发明专利（后面请写上加多少分）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</si>
  <si>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发明专利（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</si>
  <si>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发明专利（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</si>
  <si>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最终总成绩（所有该加的分加上之后的成绩）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</si>
  <si>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最终总成绩（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</t>
    </r>
  </si>
  <si>
    <r>
      <rPr>
        <b/>
        <sz val="12"/>
        <color rgb="FF000000"/>
        <rFont val="宋体"/>
        <charset val="134"/>
      </rPr>
      <t>最终总成绩（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</t>
    </r>
  </si>
  <si>
    <r>
      <rPr>
        <b/>
        <sz val="12"/>
        <color indexed="8"/>
        <rFont val="宋体"/>
        <charset val="134"/>
      </rPr>
      <t>备注（其他情况）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</si>
  <si>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备注</t>
    </r>
    <r>
      <rPr>
        <b/>
        <sz val="12"/>
        <color rgb="FF000000"/>
        <rFont val="Times New Roman"/>
        <family val="1"/>
      </rPr>
      <t>1</t>
    </r>
    <r>
      <rPr>
        <b/>
        <sz val="12"/>
        <color rgb="FF000000"/>
        <rFont val="宋体"/>
        <charset val="134"/>
      </rPr>
      <t>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</si>
  <si>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备注</t>
    </r>
    <r>
      <rPr>
        <b/>
        <sz val="12"/>
        <color rgb="FF000000"/>
        <rFont val="Times New Roman"/>
        <family val="1"/>
      </rPr>
      <t>2</t>
    </r>
    <r>
      <rPr>
        <b/>
        <sz val="12"/>
        <color rgb="FF000000"/>
        <rFont val="宋体"/>
        <charset val="134"/>
      </rPr>
      <t>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</si>
  <si>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导师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</si>
  <si>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sz val="12"/>
        <color rgb="FF000000"/>
        <rFont val="宋体"/>
        <charset val="134"/>
      </rPr>
      <t>食品学院</t>
    </r>
  </si>
  <si>
    <r>
      <t>硕士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</si>
  <si>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周紫妍</t>
    </r>
  </si>
  <si>
    <r>
      <rPr>
        <sz val="12"/>
        <color rgb="FF000000"/>
        <rFont val="宋体"/>
        <charset val="134"/>
      </rPr>
      <t>女</t>
    </r>
  </si>
  <si>
    <r>
      <rPr>
        <sz val="12"/>
        <rFont val="宋体"/>
        <charset val="134"/>
      </rPr>
      <t>食品科学与工程</t>
    </r>
  </si>
  <si>
    <r>
      <rPr>
        <sz val="12"/>
        <color rgb="FF000000"/>
        <rFont val="宋体"/>
        <charset val="134"/>
      </rPr>
      <t>否</t>
    </r>
  </si>
  <si>
    <r>
      <rPr>
        <sz val="12"/>
        <color rgb="FF000000"/>
        <rFont val="宋体"/>
        <charset val="134"/>
      </rPr>
      <t>推免</t>
    </r>
  </si>
  <si>
    <r>
      <rPr>
        <sz val="12"/>
        <color rgb="FF000000"/>
        <rFont val="宋体"/>
        <charset val="134"/>
      </rPr>
      <t>无</t>
    </r>
  </si>
  <si>
    <r>
      <rPr>
        <sz val="12"/>
        <rFont val="宋体"/>
        <charset val="134"/>
      </rPr>
      <t>无</t>
    </r>
  </si>
  <si>
    <r>
      <rPr>
        <sz val="12"/>
        <color rgb="FF000000"/>
        <rFont val="宋体"/>
        <charset val="134"/>
      </rPr>
      <t>肖杰</t>
    </r>
  </si>
  <si>
    <r>
      <rPr>
        <sz val="12"/>
        <color theme="1"/>
        <rFont val="宋体"/>
        <charset val="134"/>
      </rPr>
      <t>食品学院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</si>
  <si>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</si>
  <si>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向鹏成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</si>
  <si>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</si>
  <si>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否</t>
    </r>
  </si>
  <si>
    <r>
      <rPr>
        <sz val="12"/>
        <color theme="1"/>
        <rFont val="宋体"/>
        <charset val="134"/>
      </rPr>
      <t>全国统考</t>
    </r>
  </si>
  <si>
    <r>
      <rPr>
        <sz val="12"/>
        <color theme="1"/>
        <rFont val="宋体"/>
        <charset val="134"/>
      </rPr>
      <t>兰雅淇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</si>
  <si>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</si>
  <si>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李光耀</t>
    </r>
  </si>
  <si>
    <r>
      <rPr>
        <sz val="12"/>
        <color rgb="FF000000"/>
        <rFont val="宋体"/>
        <charset val="134"/>
      </rPr>
      <t>男</t>
    </r>
  </si>
  <si>
    <r>
      <rPr>
        <sz val="12"/>
        <color rgb="FF000000"/>
        <rFont val="宋体"/>
        <charset val="134"/>
      </rPr>
      <t>食品科学与工程</t>
    </r>
  </si>
  <si>
    <r>
      <rPr>
        <sz val="12"/>
        <color rgb="FF000000"/>
        <rFont val="宋体"/>
        <charset val="134"/>
      </rPr>
      <t>全国统考</t>
    </r>
  </si>
  <si>
    <r>
      <rPr>
        <sz val="12"/>
        <color indexed="8"/>
        <rFont val="宋体"/>
        <charset val="134"/>
      </rPr>
      <t>无</t>
    </r>
  </si>
  <si>
    <r>
      <rPr>
        <sz val="12"/>
        <color rgb="FF000000"/>
        <rFont val="宋体"/>
        <charset val="134"/>
      </rPr>
      <t>雷红涛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</si>
  <si>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</si>
  <si>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马凤</t>
    </r>
  </si>
  <si>
    <r>
      <rPr>
        <sz val="12"/>
        <color theme="1"/>
        <rFont val="宋体"/>
        <charset val="134"/>
      </rPr>
      <t>女</t>
    </r>
  </si>
  <si>
    <r>
      <rPr>
        <sz val="12"/>
        <color theme="1"/>
        <rFont val="宋体"/>
        <charset val="134"/>
      </rPr>
      <t>食品科学与工程</t>
    </r>
  </si>
  <si>
    <r>
      <rPr>
        <sz val="12"/>
        <color theme="1"/>
        <rFont val="宋体"/>
        <charset val="134"/>
      </rPr>
      <t>《浙江农业科学》论文一篇，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charset val="134"/>
      </rPr>
      <t>分</t>
    </r>
  </si>
  <si>
    <r>
      <rPr>
        <sz val="12"/>
        <color theme="1"/>
        <rFont val="宋体"/>
        <charset val="134"/>
      </rPr>
      <t>无</t>
    </r>
  </si>
  <si>
    <r>
      <rPr>
        <sz val="12"/>
        <color theme="1"/>
        <rFont val="宋体"/>
        <charset val="134"/>
      </rPr>
      <t>苗建银</t>
    </r>
  </si>
  <si>
    <r>
      <rPr>
        <sz val="12"/>
        <color theme="1"/>
        <rFont val="宋体"/>
        <charset val="134"/>
      </rPr>
      <t>张典</t>
    </r>
  </si>
  <si>
    <r>
      <rPr>
        <sz val="12"/>
        <color theme="1"/>
        <rFont val="宋体"/>
        <charset val="134"/>
      </rPr>
      <t>黎文华</t>
    </r>
  </si>
  <si>
    <r>
      <rPr>
        <sz val="12"/>
        <color theme="1"/>
        <rFont val="宋体"/>
        <charset val="134"/>
      </rPr>
      <t>赵雷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</si>
  <si>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</si>
  <si>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易思嘉</t>
    </r>
  </si>
  <si>
    <r>
      <rPr>
        <sz val="12"/>
        <color theme="1"/>
        <rFont val="宋体"/>
        <charset val="134"/>
      </rPr>
      <t>徐振林</t>
    </r>
  </si>
  <si>
    <r>
      <rPr>
        <sz val="12"/>
        <color rgb="FF000000"/>
        <rFont val="宋体"/>
        <charset val="134"/>
      </rPr>
      <t>陈茂清</t>
    </r>
  </si>
  <si>
    <r>
      <rPr>
        <sz val="12"/>
        <color rgb="FF000000"/>
        <rFont val="宋体"/>
        <charset val="134"/>
      </rPr>
      <t>王弘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</si>
  <si>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</si>
  <si>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刘浪</t>
    </r>
  </si>
  <si>
    <r>
      <rPr>
        <sz val="12"/>
        <color rgb="FF000000"/>
        <rFont val="宋体"/>
        <charset val="134"/>
      </rPr>
      <t>省级优秀毕业生</t>
    </r>
    <r>
      <rPr>
        <sz val="12"/>
        <color rgb="FF000000"/>
        <rFont val="Times New Roman"/>
        <family val="1"/>
      </rPr>
      <t xml:space="preserve"> 2</t>
    </r>
  </si>
  <si>
    <r>
      <rPr>
        <sz val="12"/>
        <color rgb="FF000000"/>
        <rFont val="宋体"/>
        <charset val="134"/>
      </rPr>
      <t>戢浩然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</si>
  <si>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</si>
  <si>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李洛欣</t>
    </r>
  </si>
  <si>
    <r>
      <rPr>
        <sz val="12"/>
        <rFont val="宋体"/>
        <charset val="134"/>
      </rPr>
      <t>否</t>
    </r>
  </si>
  <si>
    <r>
      <rPr>
        <sz val="12"/>
        <color rgb="FF000000"/>
        <rFont val="宋体"/>
        <charset val="134"/>
      </rPr>
      <t>《两种淀粉类辅料对真空微波干燥蓝莓多酚含量及抗氧化能力的影响》</t>
    </r>
    <r>
      <rPr>
        <sz val="12"/>
        <color rgb="FF000000"/>
        <rFont val="Times New Roman"/>
        <family val="1"/>
      </rPr>
      <t>——</t>
    </r>
    <r>
      <rPr>
        <sz val="12"/>
        <color rgb="FF000000"/>
        <rFont val="宋体"/>
        <charset val="134"/>
      </rPr>
      <t>食品与发酵工程一作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宋体"/>
        <charset val="134"/>
      </rPr>
      <t>分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</si>
  <si>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赵雷</t>
    </r>
  </si>
  <si>
    <r>
      <rPr>
        <sz val="12"/>
        <color theme="1"/>
        <rFont val="宋体"/>
        <charset val="134"/>
      </rPr>
      <t>李家旭</t>
    </r>
  </si>
  <si>
    <r>
      <rPr>
        <sz val="12"/>
        <color theme="1"/>
        <rFont val="宋体"/>
        <charset val="134"/>
      </rPr>
      <t>杜冰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</si>
  <si>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charset val="134"/>
      </rPr>
      <t>班</t>
    </r>
  </si>
  <si>
    <t>20212145024</t>
  </si>
  <si>
    <r>
      <rPr>
        <sz val="12"/>
        <color theme="1"/>
        <rFont val="宋体"/>
        <charset val="134"/>
      </rPr>
      <t>李艳新</t>
    </r>
  </si>
  <si>
    <r>
      <rPr>
        <sz val="12"/>
        <color theme="1"/>
        <rFont val="宋体"/>
        <charset val="134"/>
      </rPr>
      <t>李璐</t>
    </r>
  </si>
  <si>
    <r>
      <rPr>
        <sz val="12"/>
        <color theme="1"/>
        <rFont val="宋体"/>
        <charset val="134"/>
      </rPr>
      <t>李育瑶</t>
    </r>
  </si>
  <si>
    <r>
      <rPr>
        <sz val="12"/>
        <color theme="1"/>
        <rFont val="宋体"/>
        <charset val="134"/>
      </rPr>
      <t>宋贤良</t>
    </r>
  </si>
  <si>
    <r>
      <rPr>
        <sz val="12"/>
        <color theme="1"/>
        <rFont val="宋体"/>
        <charset val="134"/>
      </rPr>
      <t>常昊</t>
    </r>
  </si>
  <si>
    <r>
      <rPr>
        <sz val="12"/>
        <color theme="1"/>
        <rFont val="宋体"/>
        <charset val="134"/>
      </rPr>
      <t>王杰</t>
    </r>
  </si>
  <si>
    <r>
      <rPr>
        <sz val="12"/>
        <color theme="1"/>
        <rFont val="宋体"/>
        <charset val="134"/>
      </rPr>
      <t>王亮</t>
    </r>
  </si>
  <si>
    <r>
      <rPr>
        <sz val="12"/>
        <color theme="1"/>
        <rFont val="宋体"/>
        <charset val="134"/>
      </rPr>
      <t>王凯</t>
    </r>
  </si>
  <si>
    <r>
      <rPr>
        <sz val="12"/>
        <color theme="1"/>
        <rFont val="宋体"/>
        <charset val="134"/>
      </rPr>
      <t>谢函颖</t>
    </r>
  </si>
  <si>
    <r>
      <rPr>
        <sz val="12"/>
        <color theme="1"/>
        <rFont val="宋体"/>
        <charset val="134"/>
      </rPr>
      <t>赵力超</t>
    </r>
  </si>
  <si>
    <r>
      <rPr>
        <sz val="12"/>
        <color rgb="FF000000"/>
        <rFont val="宋体"/>
        <charset val="134"/>
      </rPr>
      <t>王天遥</t>
    </r>
  </si>
  <si>
    <r>
      <rPr>
        <sz val="12"/>
        <color rgb="FF000000"/>
        <rFont val="宋体"/>
        <charset val="134"/>
      </rPr>
      <t>徐小艳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</si>
  <si>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</si>
  <si>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何方晴</t>
    </r>
  </si>
  <si>
    <r>
      <rPr>
        <sz val="12"/>
        <color theme="1"/>
        <rFont val="宋体"/>
        <charset val="134"/>
      </rPr>
      <t>第十一届山东省大学生科技节一等奖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charset val="134"/>
      </rPr>
      <t>分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charset val="134"/>
      </rPr>
      <t>第十二届山东省大学生科技节三等奖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charset val="134"/>
      </rPr>
      <t>分</t>
    </r>
  </si>
  <si>
    <r>
      <rPr>
        <sz val="12"/>
        <color theme="1"/>
        <rFont val="宋体"/>
        <charset val="134"/>
      </rPr>
      <t>李美英</t>
    </r>
  </si>
  <si>
    <r>
      <rPr>
        <sz val="12"/>
        <color rgb="FF000000"/>
        <rFont val="宋体"/>
        <charset val="134"/>
      </rPr>
      <t>陈敏</t>
    </r>
  </si>
  <si>
    <r>
      <rPr>
        <sz val="12"/>
        <color rgb="FF000000"/>
        <rFont val="宋体"/>
        <charset val="134"/>
      </rPr>
      <t>解新安</t>
    </r>
  </si>
  <si>
    <r>
      <rPr>
        <sz val="12"/>
        <color rgb="FF000000"/>
        <rFont val="宋体"/>
        <charset val="134"/>
      </rPr>
      <t>周李姿</t>
    </r>
  </si>
  <si>
    <r>
      <rPr>
        <sz val="12"/>
        <rFont val="宋体"/>
        <charset val="134"/>
      </rPr>
      <t>柳春红</t>
    </r>
  </si>
  <si>
    <r>
      <rPr>
        <sz val="12"/>
        <color theme="1"/>
        <rFont val="宋体"/>
        <charset val="134"/>
      </rPr>
      <t>匡维阳</t>
    </r>
  </si>
  <si>
    <r>
      <rPr>
        <sz val="12"/>
        <color theme="1"/>
        <rFont val="宋体"/>
        <charset val="134"/>
      </rPr>
      <t>黄日明</t>
    </r>
  </si>
  <si>
    <r>
      <rPr>
        <sz val="12"/>
        <color rgb="FF000000"/>
        <rFont val="宋体"/>
        <charset val="134"/>
      </rPr>
      <t>傅丽冰</t>
    </r>
  </si>
  <si>
    <r>
      <rPr>
        <sz val="12"/>
        <color rgb="FF000000"/>
        <rFont val="宋体"/>
        <charset val="134"/>
      </rPr>
      <t>魏韬</t>
    </r>
  </si>
  <si>
    <r>
      <rPr>
        <sz val="12"/>
        <color rgb="FF000000"/>
        <rFont val="宋体"/>
        <charset val="134"/>
      </rPr>
      <t>刘慧</t>
    </r>
  </si>
  <si>
    <r>
      <rPr>
        <sz val="12"/>
        <color rgb="FF000000"/>
        <rFont val="宋体"/>
        <charset val="134"/>
      </rPr>
      <t>一篇一般刊物论文：</t>
    </r>
    <r>
      <rPr>
        <sz val="12"/>
        <color rgb="FF000000"/>
        <rFont val="Times New Roman"/>
        <family val="1"/>
      </rPr>
      <t>+3</t>
    </r>
    <r>
      <rPr>
        <sz val="12"/>
        <color rgb="FF000000"/>
        <rFont val="宋体"/>
        <charset val="134"/>
      </rPr>
      <t>分《迷迭香功效成分提取及药理作用》</t>
    </r>
  </si>
  <si>
    <r>
      <rPr>
        <sz val="12"/>
        <color rgb="FF000000"/>
        <rFont val="宋体"/>
        <charset val="134"/>
      </rPr>
      <t>杨瑞丽</t>
    </r>
  </si>
  <si>
    <r>
      <rPr>
        <sz val="12"/>
        <color rgb="FF000000"/>
        <rFont val="宋体"/>
        <charset val="134"/>
      </rPr>
      <t>周孟新</t>
    </r>
  </si>
  <si>
    <r>
      <rPr>
        <sz val="12"/>
        <color rgb="FF000000"/>
        <rFont val="宋体"/>
        <charset val="134"/>
      </rPr>
      <t>肖治理</t>
    </r>
  </si>
  <si>
    <t>20212145050</t>
  </si>
  <si>
    <r>
      <rPr>
        <sz val="12"/>
        <color theme="1"/>
        <rFont val="宋体"/>
        <charset val="134"/>
      </rPr>
      <t>曾文燊</t>
    </r>
  </si>
  <si>
    <r>
      <rPr>
        <sz val="12"/>
        <color theme="1"/>
        <rFont val="宋体"/>
        <charset val="134"/>
      </rPr>
      <t>黎攀</t>
    </r>
  </si>
  <si>
    <r>
      <rPr>
        <sz val="12"/>
        <color rgb="FF000000"/>
        <rFont val="宋体"/>
        <charset val="134"/>
      </rPr>
      <t>莫哲淇</t>
    </r>
  </si>
  <si>
    <r>
      <rPr>
        <sz val="12"/>
        <color rgb="FF000000"/>
        <rFont val="宋体"/>
        <charset val="134"/>
      </rPr>
      <t>宋明月</t>
    </r>
  </si>
  <si>
    <r>
      <rPr>
        <sz val="12"/>
        <color theme="1"/>
        <rFont val="宋体"/>
        <charset val="134"/>
      </rPr>
      <t>李欣</t>
    </r>
  </si>
  <si>
    <r>
      <rPr>
        <sz val="12"/>
        <color theme="1"/>
        <rFont val="宋体"/>
        <charset val="134"/>
      </rPr>
      <t>周爱梅</t>
    </r>
  </si>
  <si>
    <t>20212145060</t>
  </si>
  <si>
    <r>
      <rPr>
        <sz val="12"/>
        <color theme="1"/>
        <rFont val="宋体"/>
        <charset val="134"/>
      </rPr>
      <t>周润</t>
    </r>
  </si>
  <si>
    <r>
      <rPr>
        <sz val="12"/>
        <color theme="1"/>
        <rFont val="宋体"/>
        <charset val="134"/>
      </rPr>
      <t>吴清平</t>
    </r>
  </si>
  <si>
    <r>
      <rPr>
        <sz val="12"/>
        <rFont val="宋体"/>
        <charset val="134"/>
      </rPr>
      <t>赖岚玉</t>
    </r>
  </si>
  <si>
    <r>
      <rPr>
        <sz val="12"/>
        <rFont val="宋体"/>
        <charset val="134"/>
      </rPr>
      <t>杜冰</t>
    </r>
  </si>
  <si>
    <t>20212145033</t>
  </si>
  <si>
    <r>
      <rPr>
        <sz val="12"/>
        <color theme="1"/>
        <rFont val="宋体"/>
        <charset val="134"/>
      </rPr>
      <t>罗锦欣</t>
    </r>
  </si>
  <si>
    <r>
      <rPr>
        <sz val="12"/>
        <color theme="1"/>
        <rFont val="宋体"/>
        <charset val="134"/>
      </rPr>
      <t>杨瑞丽</t>
    </r>
  </si>
  <si>
    <r>
      <rPr>
        <sz val="12"/>
        <color theme="1"/>
        <rFont val="宋体"/>
        <charset val="134"/>
      </rPr>
      <t>曾瑾子</t>
    </r>
  </si>
  <si>
    <r>
      <rPr>
        <sz val="12"/>
        <color rgb="FF000000"/>
        <rFont val="宋体"/>
        <charset val="134"/>
      </rPr>
      <t>关明通</t>
    </r>
  </si>
  <si>
    <r>
      <rPr>
        <sz val="12"/>
        <color rgb="FF000000"/>
        <rFont val="宋体"/>
        <charset val="134"/>
      </rPr>
      <t>李松泽</t>
    </r>
  </si>
  <si>
    <r>
      <rPr>
        <sz val="12"/>
        <color rgb="FF000000"/>
        <rFont val="宋体"/>
        <charset val="134"/>
      </rPr>
      <t>方祥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</si>
  <si>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</si>
  <si>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赵文钲</t>
    </r>
  </si>
  <si>
    <r>
      <rPr>
        <sz val="12"/>
        <color theme="1"/>
        <rFont val="宋体"/>
        <charset val="134"/>
      </rPr>
      <t>张媛媛</t>
    </r>
  </si>
  <si>
    <r>
      <rPr>
        <sz val="12"/>
        <color theme="1"/>
        <rFont val="宋体"/>
        <charset val="134"/>
      </rPr>
      <t>张素婉</t>
    </r>
  </si>
  <si>
    <r>
      <rPr>
        <sz val="12"/>
        <color theme="1"/>
        <rFont val="宋体"/>
        <charset val="134"/>
      </rPr>
      <t>陈忠正</t>
    </r>
  </si>
  <si>
    <r>
      <rPr>
        <sz val="12"/>
        <color theme="1"/>
        <rFont val="宋体"/>
        <charset val="134"/>
      </rPr>
      <t>张妍</t>
    </r>
  </si>
  <si>
    <r>
      <rPr>
        <sz val="12"/>
        <color theme="1"/>
        <rFont val="宋体"/>
        <charset val="134"/>
      </rPr>
      <t>沈兴</t>
    </r>
  </si>
  <si>
    <r>
      <rPr>
        <sz val="12"/>
        <color theme="1"/>
        <rFont val="宋体"/>
        <charset val="134"/>
      </rPr>
      <t>梁蕊</t>
    </r>
  </si>
  <si>
    <r>
      <rPr>
        <sz val="12"/>
        <color theme="1"/>
        <rFont val="宋体"/>
        <charset val="134"/>
      </rPr>
      <t>罗林</t>
    </r>
  </si>
  <si>
    <r>
      <rPr>
        <sz val="12"/>
        <color rgb="FF000000"/>
        <rFont val="宋体"/>
        <charset val="134"/>
      </rPr>
      <t>王磊</t>
    </r>
  </si>
  <si>
    <r>
      <rPr>
        <sz val="12"/>
        <color rgb="FF000000"/>
        <rFont val="宋体"/>
        <charset val="134"/>
      </rPr>
      <t>沈玉栋</t>
    </r>
  </si>
  <si>
    <r>
      <rPr>
        <sz val="12"/>
        <color theme="1"/>
        <rFont val="宋体"/>
        <charset val="134"/>
      </rPr>
      <t>罗丹娴</t>
    </r>
  </si>
  <si>
    <r>
      <rPr>
        <sz val="12"/>
        <color theme="1"/>
        <rFont val="宋体"/>
        <charset val="134"/>
      </rPr>
      <t>陈运娇</t>
    </r>
  </si>
  <si>
    <r>
      <rPr>
        <sz val="12"/>
        <color theme="1"/>
        <rFont val="宋体"/>
        <charset val="134"/>
      </rPr>
      <t>温苑君</t>
    </r>
  </si>
  <si>
    <r>
      <rPr>
        <sz val="12"/>
        <color theme="1"/>
        <rFont val="宋体"/>
        <charset val="134"/>
      </rPr>
      <t>第十二届挑战杯广东省银奖</t>
    </r>
    <r>
      <rPr>
        <sz val="12"/>
        <color theme="1"/>
        <rFont val="Times New Roman"/>
        <family val="1"/>
      </rPr>
      <t>+1.5</t>
    </r>
    <r>
      <rPr>
        <sz val="12"/>
        <color theme="1"/>
        <rFont val="宋体"/>
        <charset val="134"/>
      </rPr>
      <t>分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charset val="134"/>
      </rPr>
      <t>第五届中国互联网</t>
    </r>
    <r>
      <rPr>
        <sz val="12"/>
        <color theme="1"/>
        <rFont val="Times New Roman"/>
        <family val="1"/>
      </rPr>
      <t>+</t>
    </r>
    <r>
      <rPr>
        <sz val="12"/>
        <color theme="1"/>
        <rFont val="宋体"/>
        <charset val="134"/>
      </rPr>
      <t>广东省铜奖</t>
    </r>
    <r>
      <rPr>
        <sz val="12"/>
        <color theme="1"/>
        <rFont val="Times New Roman"/>
        <family val="1"/>
      </rPr>
      <t>+1</t>
    </r>
    <r>
      <rPr>
        <sz val="12"/>
        <color theme="1"/>
        <rFont val="宋体"/>
        <charset val="134"/>
      </rPr>
      <t>分</t>
    </r>
  </si>
  <si>
    <t>20212145006</t>
  </si>
  <si>
    <r>
      <rPr>
        <sz val="12"/>
        <color theme="1"/>
        <rFont val="宋体"/>
        <charset val="134"/>
      </rPr>
      <t>陈子怡</t>
    </r>
  </si>
  <si>
    <t>无</t>
  </si>
  <si>
    <r>
      <rPr>
        <sz val="12"/>
        <color theme="1"/>
        <rFont val="宋体"/>
        <charset val="134"/>
      </rPr>
      <t>胡卓炎</t>
    </r>
  </si>
  <si>
    <r>
      <rPr>
        <sz val="12"/>
        <color rgb="FF000000"/>
        <rFont val="宋体"/>
        <charset val="134"/>
      </rPr>
      <t>张鹏鹏</t>
    </r>
  </si>
  <si>
    <r>
      <rPr>
        <sz val="12"/>
        <color rgb="FF000000"/>
        <rFont val="宋体"/>
        <charset val="134"/>
      </rPr>
      <t>蒋卓</t>
    </r>
  </si>
  <si>
    <r>
      <rPr>
        <sz val="12"/>
        <color theme="1"/>
        <rFont val="宋体"/>
        <charset val="134"/>
      </rPr>
      <t>翟慧潺</t>
    </r>
  </si>
  <si>
    <r>
      <rPr>
        <sz val="12"/>
        <color theme="1"/>
        <rFont val="宋体"/>
        <charset val="134"/>
      </rPr>
      <t>王涓</t>
    </r>
  </si>
  <si>
    <r>
      <rPr>
        <sz val="12"/>
        <color theme="1"/>
        <rFont val="宋体"/>
        <charset val="134"/>
      </rPr>
      <t>李嘉辉</t>
    </r>
  </si>
  <si>
    <r>
      <rPr>
        <sz val="12"/>
        <color theme="1"/>
        <rFont val="宋体"/>
        <charset val="134"/>
      </rPr>
      <t>曹庸</t>
    </r>
  </si>
  <si>
    <r>
      <rPr>
        <sz val="12"/>
        <color theme="1"/>
        <rFont val="宋体"/>
        <charset val="134"/>
      </rPr>
      <t>陈珣琳</t>
    </r>
  </si>
  <si>
    <r>
      <rPr>
        <sz val="12"/>
        <color theme="1"/>
        <rFont val="宋体"/>
        <charset val="134"/>
      </rPr>
      <t>朱晓璇</t>
    </r>
  </si>
  <si>
    <r>
      <rPr>
        <sz val="12"/>
        <color theme="1"/>
        <rFont val="宋体"/>
        <charset val="134"/>
      </rPr>
      <t>王洁</t>
    </r>
  </si>
  <si>
    <r>
      <rPr>
        <sz val="12"/>
        <color theme="1"/>
        <rFont val="宋体"/>
        <charset val="134"/>
      </rPr>
      <t>代亚丽</t>
    </r>
  </si>
  <si>
    <r>
      <rPr>
        <sz val="12"/>
        <color theme="1"/>
        <rFont val="宋体"/>
        <charset val="134"/>
      </rPr>
      <t>许婉婷</t>
    </r>
  </si>
  <si>
    <r>
      <rPr>
        <sz val="12"/>
        <color theme="1"/>
        <rFont val="宋体"/>
        <charset val="134"/>
      </rPr>
      <t>邹苑</t>
    </r>
  </si>
  <si>
    <r>
      <rPr>
        <sz val="12"/>
        <color theme="1"/>
        <rFont val="宋体"/>
        <charset val="134"/>
      </rPr>
      <t>陈日升</t>
    </r>
  </si>
  <si>
    <t>20212145031</t>
  </si>
  <si>
    <r>
      <rPr>
        <sz val="12"/>
        <color theme="1"/>
        <rFont val="宋体"/>
        <charset val="134"/>
      </rPr>
      <t>吕冉晖</t>
    </r>
  </si>
  <si>
    <r>
      <rPr>
        <sz val="12"/>
        <color theme="1"/>
        <rFont val="宋体"/>
        <charset val="134"/>
      </rPr>
      <t>段杉</t>
    </r>
  </si>
  <si>
    <t>20212145053</t>
  </si>
  <si>
    <r>
      <rPr>
        <sz val="12"/>
        <color theme="1"/>
        <rFont val="宋体"/>
        <charset val="134"/>
      </rPr>
      <t>张俊林</t>
    </r>
  </si>
  <si>
    <r>
      <rPr>
        <sz val="12"/>
        <color theme="1"/>
        <rFont val="宋体"/>
        <charset val="134"/>
      </rPr>
      <t>刘晓娟</t>
    </r>
  </si>
  <si>
    <r>
      <rPr>
        <sz val="12"/>
        <color theme="1"/>
        <rFont val="宋体"/>
        <charset val="134"/>
      </rPr>
      <t>吴珂珂</t>
    </r>
  </si>
  <si>
    <r>
      <rPr>
        <sz val="12"/>
        <color theme="1"/>
        <rFont val="宋体"/>
        <charset val="134"/>
      </rPr>
      <t>向红</t>
    </r>
  </si>
  <si>
    <r>
      <rPr>
        <sz val="12"/>
        <color theme="1"/>
        <rFont val="宋体"/>
        <charset val="134"/>
      </rPr>
      <t>苏琪琪</t>
    </r>
  </si>
  <si>
    <r>
      <rPr>
        <sz val="12"/>
        <color theme="1"/>
        <rFont val="宋体"/>
        <charset val="134"/>
      </rPr>
      <t>陈佩</t>
    </r>
  </si>
  <si>
    <r>
      <rPr>
        <sz val="12"/>
        <color theme="1"/>
        <rFont val="宋体"/>
        <charset val="134"/>
      </rPr>
      <t>邹泽斌</t>
    </r>
  </si>
  <si>
    <r>
      <rPr>
        <sz val="12"/>
        <rFont val="宋体"/>
        <charset val="134"/>
      </rPr>
      <t>食品学院</t>
    </r>
  </si>
  <si>
    <r>
      <rPr>
        <sz val="12"/>
        <rFont val="宋体"/>
        <charset val="134"/>
      </rPr>
      <t>硕士</t>
    </r>
    <r>
      <rPr>
        <sz val="12"/>
        <rFont val="Times New Roman"/>
        <family val="1"/>
      </rPr>
      <t>2</t>
    </r>
    <r>
      <rPr>
        <sz val="12"/>
        <rFont val="宋体"/>
        <charset val="134"/>
      </rPr>
      <t>班</t>
    </r>
  </si>
  <si>
    <r>
      <rPr>
        <sz val="12"/>
        <rFont val="宋体"/>
        <charset val="134"/>
      </rPr>
      <t>谢宇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</si>
  <si>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</si>
  <si>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全国统考</t>
    </r>
  </si>
  <si>
    <r>
      <rPr>
        <sz val="12"/>
        <rFont val="宋体"/>
        <charset val="134"/>
      </rPr>
      <t>沈兴</t>
    </r>
  </si>
  <si>
    <r>
      <rPr>
        <sz val="12"/>
        <color theme="1"/>
        <rFont val="宋体"/>
        <charset val="134"/>
      </rPr>
      <t>李培姣</t>
    </r>
  </si>
  <si>
    <r>
      <rPr>
        <sz val="12"/>
        <color theme="1"/>
        <rFont val="宋体"/>
        <charset val="134"/>
      </rPr>
      <t>郑倩望</t>
    </r>
  </si>
  <si>
    <r>
      <rPr>
        <sz val="12"/>
        <color theme="1"/>
        <rFont val="宋体"/>
        <charset val="134"/>
      </rPr>
      <t>龚兴鑫</t>
    </r>
  </si>
  <si>
    <r>
      <rPr>
        <sz val="12"/>
        <color theme="1"/>
        <rFont val="宋体"/>
        <charset val="134"/>
      </rPr>
      <t>林晓蓉</t>
    </r>
  </si>
  <si>
    <t>20212145007</t>
  </si>
  <si>
    <r>
      <rPr>
        <sz val="12"/>
        <color theme="1"/>
        <rFont val="宋体"/>
        <charset val="134"/>
      </rPr>
      <t>程凡姝</t>
    </r>
  </si>
  <si>
    <r>
      <rPr>
        <sz val="12"/>
        <color theme="1"/>
        <rFont val="宋体"/>
        <charset val="134"/>
      </rPr>
      <t>徐小艳</t>
    </r>
  </si>
  <si>
    <r>
      <rPr>
        <sz val="12"/>
        <color rgb="FF000000"/>
        <rFont val="宋体"/>
        <charset val="134"/>
      </rPr>
      <t>林颖凤</t>
    </r>
  </si>
  <si>
    <r>
      <rPr>
        <sz val="12"/>
        <rFont val="宋体"/>
        <charset val="134"/>
      </rPr>
      <t>魏晓凤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</si>
  <si>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</si>
  <si>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肖治理</t>
    </r>
  </si>
  <si>
    <r>
      <rPr>
        <sz val="12"/>
        <color rgb="FF000000"/>
        <rFont val="宋体"/>
        <charset val="134"/>
      </rPr>
      <t>刘欣芊</t>
    </r>
  </si>
  <si>
    <r>
      <rPr>
        <sz val="12"/>
        <color rgb="FF000000"/>
        <rFont val="宋体"/>
        <charset val="134"/>
      </rPr>
      <t>王杰</t>
    </r>
  </si>
  <si>
    <r>
      <rPr>
        <sz val="12"/>
        <color theme="1"/>
        <rFont val="宋体"/>
        <charset val="134"/>
      </rPr>
      <t>彭成海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</si>
</sst>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9" formatCode="0.000_);[Red]\(0.000\)"/>
  </numFmts>
  <fonts count="15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rgb="FF000000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284"/>
  <sheetViews>
    <sheetView tabSelected="1" topLeftCell="J46" zoomScale="90" zoomScaleNormal="90" workbookViewId="0">
      <selection activeCell="M1" sqref="M1"/>
    </sheetView>
  </sheetViews>
  <sheetFormatPr defaultColWidth="9" defaultRowHeight="15.6" x14ac:dyDescent="0.25"/>
  <cols>
    <col min="1" max="1" width="4.33203125" style="4" customWidth="1"/>
    <col min="2" max="2" width="12.6640625" style="4" customWidth="1"/>
    <col min="3" max="3" width="11.6640625" style="4" customWidth="1"/>
    <col min="4" max="4" width="17.6640625" style="4" customWidth="1"/>
    <col min="5" max="5" width="9.88671875" style="4" customWidth="1"/>
    <col min="6" max="6" width="6.88671875" style="4" customWidth="1"/>
    <col min="7" max="7" width="16.5546875" style="4" customWidth="1"/>
    <col min="8" max="8" width="6.44140625" style="4" customWidth="1"/>
    <col min="9" max="9" width="10.21875" style="4" customWidth="1"/>
    <col min="10" max="10" width="6" style="4" customWidth="1"/>
    <col min="11" max="11" width="8.77734375" style="4" customWidth="1"/>
    <col min="12" max="12" width="10.21875" style="4" customWidth="1"/>
    <col min="13" max="13" width="9.33203125" style="4" customWidth="1"/>
    <col min="14" max="14" width="10.44140625" style="4" customWidth="1"/>
    <col min="15" max="15" width="23.33203125" style="4" customWidth="1"/>
    <col min="16" max="16" width="6.6640625" style="4" customWidth="1"/>
    <col min="17" max="17" width="5.77734375" style="4" customWidth="1"/>
    <col min="18" max="18" width="32" style="4" customWidth="1"/>
    <col min="19" max="19" width="5" style="4" customWidth="1"/>
    <col min="20" max="20" width="6.44140625" style="4" customWidth="1"/>
    <col min="21" max="21" width="11.21875" style="4" customWidth="1"/>
    <col min="22" max="22" width="8.77734375" style="4" customWidth="1"/>
    <col min="23" max="23" width="9" style="4" customWidth="1"/>
    <col min="24" max="24" width="10.6640625" style="4" customWidth="1"/>
    <col min="25" max="30" width="29.33203125" style="4" customWidth="1"/>
    <col min="31" max="16384" width="9" style="4"/>
  </cols>
  <sheetData>
    <row r="1" spans="1:267" s="1" customFormat="1" ht="327.60000000000002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24" t="s">
        <v>12</v>
      </c>
      <c r="N1" s="24" t="s">
        <v>13</v>
      </c>
      <c r="O1" s="7" t="s">
        <v>14</v>
      </c>
      <c r="P1" s="24" t="s">
        <v>15</v>
      </c>
      <c r="Q1" s="24" t="s">
        <v>16</v>
      </c>
      <c r="R1" s="7" t="s">
        <v>17</v>
      </c>
      <c r="S1" s="24" t="s">
        <v>18</v>
      </c>
      <c r="T1" s="24" t="s">
        <v>19</v>
      </c>
      <c r="U1" s="7" t="s">
        <v>20</v>
      </c>
      <c r="V1" s="24" t="s">
        <v>21</v>
      </c>
      <c r="W1" s="24" t="s">
        <v>22</v>
      </c>
      <c r="X1" s="32" t="s">
        <v>23</v>
      </c>
      <c r="Y1" s="38" t="s">
        <v>24</v>
      </c>
      <c r="Z1" s="38" t="s">
        <v>25</v>
      </c>
      <c r="AA1" s="7" t="s">
        <v>26</v>
      </c>
      <c r="AB1" s="39" t="s">
        <v>27</v>
      </c>
      <c r="AC1" s="39" t="s">
        <v>28</v>
      </c>
      <c r="AD1" s="40" t="s">
        <v>29</v>
      </c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  <c r="JC1" s="41"/>
      <c r="JD1" s="41"/>
      <c r="JE1" s="41"/>
      <c r="JF1" s="41"/>
      <c r="JG1" s="41"/>
    </row>
    <row r="2" spans="1:267" ht="31.2" x14ac:dyDescent="0.25">
      <c r="A2" s="8">
        <v>1</v>
      </c>
      <c r="B2" s="9" t="s">
        <v>30</v>
      </c>
      <c r="C2" s="10" t="s">
        <v>31</v>
      </c>
      <c r="D2" s="8">
        <v>20212145061</v>
      </c>
      <c r="E2" s="9" t="s">
        <v>32</v>
      </c>
      <c r="F2" s="9" t="s">
        <v>33</v>
      </c>
      <c r="G2" s="8" t="s">
        <v>34</v>
      </c>
      <c r="H2" s="9" t="s">
        <v>35</v>
      </c>
      <c r="I2" s="9" t="s">
        <v>36</v>
      </c>
      <c r="J2" s="8"/>
      <c r="K2" s="8">
        <v>86.84</v>
      </c>
      <c r="L2" s="2">
        <v>86.84</v>
      </c>
      <c r="M2" s="8"/>
      <c r="N2" s="8"/>
      <c r="O2" s="9" t="s">
        <v>37</v>
      </c>
      <c r="P2" s="8"/>
      <c r="Q2" s="8"/>
      <c r="R2" s="8" t="s">
        <v>38</v>
      </c>
      <c r="S2" s="8"/>
      <c r="T2" s="9"/>
      <c r="U2" s="9" t="s">
        <v>37</v>
      </c>
      <c r="V2" s="8"/>
      <c r="W2" s="8"/>
      <c r="X2" s="8">
        <v>86.84</v>
      </c>
      <c r="Y2" s="8"/>
      <c r="Z2" s="8"/>
      <c r="AA2" s="9" t="s">
        <v>37</v>
      </c>
      <c r="AB2" s="8"/>
      <c r="AC2" s="8"/>
      <c r="AD2" s="9" t="s">
        <v>39</v>
      </c>
    </row>
    <row r="3" spans="1:267" ht="61.05" customHeight="1" x14ac:dyDescent="0.25">
      <c r="A3" s="8">
        <v>2</v>
      </c>
      <c r="B3" s="2" t="s">
        <v>40</v>
      </c>
      <c r="C3" s="2" t="s">
        <v>41</v>
      </c>
      <c r="D3" s="2">
        <v>20212145044</v>
      </c>
      <c r="E3" s="2" t="s">
        <v>42</v>
      </c>
      <c r="F3" s="2" t="s">
        <v>43</v>
      </c>
      <c r="G3" s="11" t="s">
        <v>34</v>
      </c>
      <c r="H3" s="2" t="s">
        <v>44</v>
      </c>
      <c r="I3" s="2" t="s">
        <v>45</v>
      </c>
      <c r="J3" s="2">
        <v>398</v>
      </c>
      <c r="K3" s="2">
        <v>88.8</v>
      </c>
      <c r="L3" s="2">
        <f>(J3*0.2)*0.8+K3*0.2</f>
        <v>81.440000000000012</v>
      </c>
      <c r="M3" s="2"/>
      <c r="N3" s="2"/>
      <c r="O3" s="19" t="s">
        <v>37</v>
      </c>
      <c r="P3" s="2"/>
      <c r="Q3" s="2"/>
      <c r="R3" s="8" t="s">
        <v>38</v>
      </c>
      <c r="S3" s="2"/>
      <c r="T3" s="2"/>
      <c r="U3" s="9" t="s">
        <v>37</v>
      </c>
      <c r="V3" s="2"/>
      <c r="W3" s="2"/>
      <c r="X3" s="2">
        <v>81.44</v>
      </c>
      <c r="Y3" s="2"/>
      <c r="Z3" s="2"/>
      <c r="AA3" s="2"/>
      <c r="AB3" s="2"/>
      <c r="AC3" s="2"/>
      <c r="AD3" s="2" t="s">
        <v>46</v>
      </c>
    </row>
    <row r="4" spans="1:267" ht="31.2" x14ac:dyDescent="0.25">
      <c r="A4" s="8">
        <v>3</v>
      </c>
      <c r="B4" s="9" t="s">
        <v>30</v>
      </c>
      <c r="C4" s="9" t="s">
        <v>47</v>
      </c>
      <c r="D4" s="8">
        <v>20212145017</v>
      </c>
      <c r="E4" s="9" t="s">
        <v>48</v>
      </c>
      <c r="F4" s="9" t="s">
        <v>49</v>
      </c>
      <c r="G4" s="9" t="s">
        <v>50</v>
      </c>
      <c r="H4" s="9" t="s">
        <v>35</v>
      </c>
      <c r="I4" s="9" t="s">
        <v>51</v>
      </c>
      <c r="J4" s="8">
        <v>393</v>
      </c>
      <c r="K4" s="8">
        <v>87.72</v>
      </c>
      <c r="L4" s="8">
        <f>J4*0.2*0.8+K4*0.2</f>
        <v>80.424000000000007</v>
      </c>
      <c r="M4" s="25"/>
      <c r="N4" s="25"/>
      <c r="O4" s="25" t="s">
        <v>52</v>
      </c>
      <c r="P4" s="25"/>
      <c r="Q4" s="25"/>
      <c r="R4" s="8" t="s">
        <v>38</v>
      </c>
      <c r="S4" s="25"/>
      <c r="T4" s="25"/>
      <c r="U4" s="9" t="s">
        <v>37</v>
      </c>
      <c r="V4" s="25"/>
      <c r="W4" s="25"/>
      <c r="X4" s="9">
        <v>80.424000000000007</v>
      </c>
      <c r="Y4" s="25"/>
      <c r="Z4" s="25"/>
      <c r="AA4" s="25"/>
      <c r="AB4" s="25"/>
      <c r="AC4" s="25"/>
      <c r="AD4" s="9" t="s">
        <v>53</v>
      </c>
    </row>
    <row r="5" spans="1:267" ht="40.950000000000003" customHeight="1" x14ac:dyDescent="0.25">
      <c r="A5" s="8">
        <v>4</v>
      </c>
      <c r="B5" s="2" t="s">
        <v>40</v>
      </c>
      <c r="C5" s="2" t="s">
        <v>54</v>
      </c>
      <c r="D5" s="2">
        <v>20212145034</v>
      </c>
      <c r="E5" s="2" t="s">
        <v>55</v>
      </c>
      <c r="F5" s="2" t="s">
        <v>56</v>
      </c>
      <c r="G5" s="2" t="s">
        <v>57</v>
      </c>
      <c r="H5" s="2" t="s">
        <v>44</v>
      </c>
      <c r="I5" s="2" t="s">
        <v>45</v>
      </c>
      <c r="J5" s="2">
        <v>366</v>
      </c>
      <c r="K5" s="2">
        <v>89.38</v>
      </c>
      <c r="L5" s="2">
        <f t="shared" ref="L5:L10" si="0">(J5*0.2)*0.8+K5*0.2</f>
        <v>76.436000000000007</v>
      </c>
      <c r="M5" s="2"/>
      <c r="N5" s="2"/>
      <c r="O5" s="2" t="s">
        <v>58</v>
      </c>
      <c r="P5" s="2"/>
      <c r="Q5" s="33"/>
      <c r="R5" s="8" t="s">
        <v>38</v>
      </c>
      <c r="S5" s="2"/>
      <c r="T5" s="2"/>
      <c r="U5" s="9" t="s">
        <v>37</v>
      </c>
      <c r="V5" s="2"/>
      <c r="W5" s="2"/>
      <c r="X5" s="2">
        <v>79.436000000000007</v>
      </c>
      <c r="Y5" s="2"/>
      <c r="Z5" s="2"/>
      <c r="AA5" s="2" t="s">
        <v>59</v>
      </c>
      <c r="AB5" s="2"/>
      <c r="AC5" s="2"/>
      <c r="AD5" s="2" t="s">
        <v>60</v>
      </c>
    </row>
    <row r="6" spans="1:267" ht="31.2" x14ac:dyDescent="0.25">
      <c r="A6" s="8">
        <v>5</v>
      </c>
      <c r="B6" s="2" t="s">
        <v>40</v>
      </c>
      <c r="C6" s="2" t="s">
        <v>41</v>
      </c>
      <c r="D6" s="2">
        <v>20212145052</v>
      </c>
      <c r="E6" s="2" t="s">
        <v>61</v>
      </c>
      <c r="F6" s="2" t="s">
        <v>43</v>
      </c>
      <c r="G6" s="11" t="s">
        <v>34</v>
      </c>
      <c r="H6" s="2" t="s">
        <v>44</v>
      </c>
      <c r="I6" s="2" t="s">
        <v>45</v>
      </c>
      <c r="J6" s="2">
        <v>390</v>
      </c>
      <c r="K6" s="2">
        <v>84.64</v>
      </c>
      <c r="L6" s="2">
        <f t="shared" si="0"/>
        <v>79.328000000000003</v>
      </c>
      <c r="M6" s="2"/>
      <c r="N6" s="2"/>
      <c r="O6" s="19" t="s">
        <v>37</v>
      </c>
      <c r="P6" s="2"/>
      <c r="Q6" s="2"/>
      <c r="R6" s="8" t="s">
        <v>38</v>
      </c>
      <c r="S6" s="2"/>
      <c r="T6" s="2"/>
      <c r="U6" s="9" t="s">
        <v>37</v>
      </c>
      <c r="V6" s="2"/>
      <c r="W6" s="2"/>
      <c r="X6" s="2">
        <v>79.328000000000003</v>
      </c>
      <c r="Y6" s="2"/>
      <c r="Z6" s="2"/>
      <c r="AA6" s="2"/>
      <c r="AB6" s="2"/>
      <c r="AC6" s="2"/>
      <c r="AD6" s="2" t="s">
        <v>46</v>
      </c>
    </row>
    <row r="7" spans="1:267" s="1" customFormat="1" ht="31.2" x14ac:dyDescent="0.25">
      <c r="A7" s="8">
        <v>6</v>
      </c>
      <c r="B7" s="12" t="s">
        <v>40</v>
      </c>
      <c r="C7" s="12" t="s">
        <v>54</v>
      </c>
      <c r="D7" s="12">
        <v>20212145016</v>
      </c>
      <c r="E7" s="12" t="s">
        <v>62</v>
      </c>
      <c r="F7" s="12" t="s">
        <v>56</v>
      </c>
      <c r="G7" s="12" t="s">
        <v>57</v>
      </c>
      <c r="H7" s="12" t="s">
        <v>44</v>
      </c>
      <c r="I7" s="12" t="s">
        <v>45</v>
      </c>
      <c r="J7" s="12">
        <v>387</v>
      </c>
      <c r="K7" s="12">
        <v>85.96</v>
      </c>
      <c r="L7" s="2">
        <f t="shared" si="0"/>
        <v>79.112000000000009</v>
      </c>
      <c r="M7" s="12"/>
      <c r="N7" s="12"/>
      <c r="O7" s="12" t="s">
        <v>59</v>
      </c>
      <c r="P7" s="12"/>
      <c r="Q7" s="12"/>
      <c r="R7" s="8" t="s">
        <v>38</v>
      </c>
      <c r="S7" s="12"/>
      <c r="T7" s="12"/>
      <c r="U7" s="9" t="s">
        <v>37</v>
      </c>
      <c r="V7" s="12"/>
      <c r="W7" s="12"/>
      <c r="X7" s="12">
        <v>79.111999999999995</v>
      </c>
      <c r="Y7" s="12"/>
      <c r="Z7" s="12"/>
      <c r="AA7" s="12" t="s">
        <v>59</v>
      </c>
      <c r="AB7" s="12"/>
      <c r="AC7" s="12"/>
      <c r="AD7" s="12" t="s">
        <v>63</v>
      </c>
    </row>
    <row r="8" spans="1:267" s="1" customFormat="1" ht="31.2" x14ac:dyDescent="0.25">
      <c r="A8" s="8">
        <v>7</v>
      </c>
      <c r="B8" s="12" t="s">
        <v>40</v>
      </c>
      <c r="C8" s="13" t="s">
        <v>64</v>
      </c>
      <c r="D8" s="12">
        <v>20212145048</v>
      </c>
      <c r="E8" s="12" t="s">
        <v>65</v>
      </c>
      <c r="F8" s="12" t="s">
        <v>56</v>
      </c>
      <c r="G8" s="12" t="s">
        <v>57</v>
      </c>
      <c r="H8" s="12" t="s">
        <v>44</v>
      </c>
      <c r="I8" s="12" t="s">
        <v>45</v>
      </c>
      <c r="J8" s="12">
        <v>382</v>
      </c>
      <c r="K8" s="12">
        <v>87</v>
      </c>
      <c r="L8" s="2">
        <f t="shared" si="0"/>
        <v>78.52000000000001</v>
      </c>
      <c r="M8" s="12"/>
      <c r="N8" s="12"/>
      <c r="O8" s="12" t="s">
        <v>59</v>
      </c>
      <c r="P8" s="12"/>
      <c r="Q8" s="12"/>
      <c r="R8" s="8" t="s">
        <v>38</v>
      </c>
      <c r="S8" s="12"/>
      <c r="T8" s="12"/>
      <c r="U8" s="9" t="s">
        <v>37</v>
      </c>
      <c r="V8" s="12"/>
      <c r="W8" s="12"/>
      <c r="X8" s="12">
        <v>78.52</v>
      </c>
      <c r="Y8" s="12"/>
      <c r="Z8" s="12"/>
      <c r="AA8" s="12" t="s">
        <v>59</v>
      </c>
      <c r="AB8" s="12"/>
      <c r="AC8" s="12"/>
      <c r="AD8" s="12" t="s">
        <v>66</v>
      </c>
    </row>
    <row r="9" spans="1:267" s="1" customFormat="1" ht="31.2" x14ac:dyDescent="0.25">
      <c r="A9" s="8">
        <v>8</v>
      </c>
      <c r="B9" s="14" t="s">
        <v>30</v>
      </c>
      <c r="C9" s="13" t="s">
        <v>64</v>
      </c>
      <c r="D9" s="14">
        <v>20212145002</v>
      </c>
      <c r="E9" s="14" t="s">
        <v>67</v>
      </c>
      <c r="F9" s="14" t="s">
        <v>33</v>
      </c>
      <c r="G9" s="14" t="s">
        <v>50</v>
      </c>
      <c r="H9" s="14" t="s">
        <v>35</v>
      </c>
      <c r="I9" s="14" t="s">
        <v>51</v>
      </c>
      <c r="J9" s="14">
        <v>381</v>
      </c>
      <c r="K9" s="14">
        <v>84.56</v>
      </c>
      <c r="L9" s="2">
        <f t="shared" si="0"/>
        <v>77.872000000000014</v>
      </c>
      <c r="M9" s="12"/>
      <c r="N9" s="14"/>
      <c r="O9" s="14" t="s">
        <v>37</v>
      </c>
      <c r="P9" s="14"/>
      <c r="Q9" s="14"/>
      <c r="R9" s="8" t="s">
        <v>38</v>
      </c>
      <c r="S9" s="14"/>
      <c r="T9" s="14"/>
      <c r="U9" s="9" t="s">
        <v>37</v>
      </c>
      <c r="V9" s="14"/>
      <c r="W9" s="14"/>
      <c r="X9" s="14">
        <v>77.872</v>
      </c>
      <c r="Y9" s="14"/>
      <c r="Z9" s="14"/>
      <c r="AA9" s="14" t="s">
        <v>37</v>
      </c>
      <c r="AB9" s="14"/>
      <c r="AC9" s="14"/>
      <c r="AD9" s="14" t="s">
        <v>68</v>
      </c>
    </row>
    <row r="10" spans="1:267" s="1" customFormat="1" ht="31.2" x14ac:dyDescent="0.25">
      <c r="A10" s="8">
        <v>9</v>
      </c>
      <c r="B10" s="14" t="s">
        <v>30</v>
      </c>
      <c r="C10" s="14" t="s">
        <v>69</v>
      </c>
      <c r="D10" s="14">
        <v>20212145029</v>
      </c>
      <c r="E10" s="14" t="s">
        <v>70</v>
      </c>
      <c r="F10" s="14" t="s">
        <v>49</v>
      </c>
      <c r="G10" s="14" t="s">
        <v>50</v>
      </c>
      <c r="H10" s="14" t="s">
        <v>35</v>
      </c>
      <c r="I10" s="14" t="s">
        <v>51</v>
      </c>
      <c r="J10" s="14">
        <v>366</v>
      </c>
      <c r="K10" s="14">
        <v>85.6</v>
      </c>
      <c r="L10" s="2">
        <f t="shared" si="0"/>
        <v>75.680000000000007</v>
      </c>
      <c r="M10" s="12"/>
      <c r="N10" s="12"/>
      <c r="O10" s="14" t="s">
        <v>37</v>
      </c>
      <c r="P10" s="14"/>
      <c r="Q10" s="14"/>
      <c r="R10" s="14" t="s">
        <v>71</v>
      </c>
      <c r="S10" s="14"/>
      <c r="T10" s="14"/>
      <c r="U10" s="9" t="s">
        <v>37</v>
      </c>
      <c r="V10" s="14"/>
      <c r="W10" s="14"/>
      <c r="X10" s="14">
        <v>77.680000000000007</v>
      </c>
      <c r="Y10" s="14"/>
      <c r="Z10" s="14"/>
      <c r="AA10" s="14"/>
      <c r="AB10" s="14"/>
      <c r="AC10" s="14"/>
      <c r="AD10" s="14" t="s">
        <v>39</v>
      </c>
    </row>
    <row r="11" spans="1:267" s="1" customFormat="1" ht="31.2" x14ac:dyDescent="0.25">
      <c r="A11" s="8">
        <v>10</v>
      </c>
      <c r="B11" s="15" t="s">
        <v>30</v>
      </c>
      <c r="C11" s="15" t="s">
        <v>47</v>
      </c>
      <c r="D11" s="16">
        <v>20212145013</v>
      </c>
      <c r="E11" s="15" t="s">
        <v>72</v>
      </c>
      <c r="F11" s="15" t="s">
        <v>49</v>
      </c>
      <c r="G11" s="15" t="s">
        <v>50</v>
      </c>
      <c r="H11" s="15" t="s">
        <v>35</v>
      </c>
      <c r="I11" s="15" t="s">
        <v>51</v>
      </c>
      <c r="J11" s="16">
        <v>378</v>
      </c>
      <c r="K11" s="16">
        <v>84.46</v>
      </c>
      <c r="L11" s="8">
        <f>J11*0.2*0.8+K11*0.2</f>
        <v>77.372000000000014</v>
      </c>
      <c r="M11" s="26"/>
      <c r="N11" s="26"/>
      <c r="O11" s="26" t="s">
        <v>52</v>
      </c>
      <c r="P11" s="26"/>
      <c r="Q11" s="26"/>
      <c r="R11" s="26" t="s">
        <v>52</v>
      </c>
      <c r="S11" s="26"/>
      <c r="T11" s="26"/>
      <c r="U11" s="9" t="s">
        <v>37</v>
      </c>
      <c r="V11" s="26"/>
      <c r="W11" s="26"/>
      <c r="X11" s="16">
        <v>77.372</v>
      </c>
      <c r="Y11" s="26"/>
      <c r="Z11" s="26"/>
      <c r="AA11" s="26"/>
      <c r="AB11" s="26"/>
      <c r="AC11" s="26"/>
      <c r="AD11" s="15" t="s">
        <v>53</v>
      </c>
    </row>
    <row r="12" spans="1:267" s="1" customFormat="1" ht="79.2" x14ac:dyDescent="0.25">
      <c r="A12" s="8">
        <v>11</v>
      </c>
      <c r="B12" s="15" t="s">
        <v>30</v>
      </c>
      <c r="C12" s="17" t="s">
        <v>73</v>
      </c>
      <c r="D12" s="16">
        <v>20212145020</v>
      </c>
      <c r="E12" s="15" t="s">
        <v>74</v>
      </c>
      <c r="F12" s="15" t="s">
        <v>33</v>
      </c>
      <c r="G12" s="15" t="s">
        <v>50</v>
      </c>
      <c r="H12" s="16" t="s">
        <v>75</v>
      </c>
      <c r="I12" s="15" t="s">
        <v>51</v>
      </c>
      <c r="J12" s="16">
        <v>351</v>
      </c>
      <c r="K12" s="16">
        <v>80.8</v>
      </c>
      <c r="L12" s="2">
        <f t="shared" ref="L12:L20" si="1">(J12*0.2)*0.8+K12*0.2</f>
        <v>72.320000000000007</v>
      </c>
      <c r="M12" s="16"/>
      <c r="N12" s="16"/>
      <c r="O12" s="15" t="s">
        <v>76</v>
      </c>
      <c r="P12" s="16"/>
      <c r="Q12" s="16"/>
      <c r="R12" s="26" t="s">
        <v>52</v>
      </c>
      <c r="S12" s="16"/>
      <c r="T12" s="15"/>
      <c r="U12" s="9" t="s">
        <v>37</v>
      </c>
      <c r="V12" s="16"/>
      <c r="W12" s="16"/>
      <c r="X12" s="16">
        <v>77.319999999999993</v>
      </c>
      <c r="Y12" s="16"/>
      <c r="Z12" s="16"/>
      <c r="AA12" s="15" t="s">
        <v>37</v>
      </c>
      <c r="AB12" s="16"/>
      <c r="AC12" s="16"/>
      <c r="AD12" s="15" t="s">
        <v>77</v>
      </c>
    </row>
    <row r="13" spans="1:267" s="1" customFormat="1" ht="16.2" x14ac:dyDescent="0.25">
      <c r="A13" s="8">
        <v>12</v>
      </c>
      <c r="B13" s="12" t="s">
        <v>40</v>
      </c>
      <c r="C13" s="12" t="s">
        <v>54</v>
      </c>
      <c r="D13" s="12">
        <v>20212145018</v>
      </c>
      <c r="E13" s="12" t="s">
        <v>78</v>
      </c>
      <c r="F13" s="12" t="s">
        <v>43</v>
      </c>
      <c r="G13" s="12" t="s">
        <v>57</v>
      </c>
      <c r="H13" s="12" t="s">
        <v>44</v>
      </c>
      <c r="I13" s="12" t="s">
        <v>45</v>
      </c>
      <c r="J13" s="12">
        <v>378</v>
      </c>
      <c r="K13" s="12">
        <v>83.9</v>
      </c>
      <c r="L13" s="2">
        <f t="shared" si="1"/>
        <v>77.260000000000019</v>
      </c>
      <c r="M13" s="12"/>
      <c r="N13" s="12"/>
      <c r="O13" s="12" t="s">
        <v>59</v>
      </c>
      <c r="P13" s="12"/>
      <c r="Q13" s="12"/>
      <c r="R13" s="26" t="s">
        <v>52</v>
      </c>
      <c r="S13" s="12"/>
      <c r="T13" s="12"/>
      <c r="U13" s="9" t="s">
        <v>37</v>
      </c>
      <c r="V13" s="12"/>
      <c r="W13" s="12"/>
      <c r="X13" s="12">
        <v>77.260000000000005</v>
      </c>
      <c r="Y13" s="12"/>
      <c r="Z13" s="12"/>
      <c r="AA13" s="12" t="s">
        <v>59</v>
      </c>
      <c r="AB13" s="12"/>
      <c r="AC13" s="12"/>
      <c r="AD13" s="12" t="s">
        <v>79</v>
      </c>
    </row>
    <row r="14" spans="1:267" s="1" customFormat="1" ht="16.2" x14ac:dyDescent="0.25">
      <c r="A14" s="8">
        <v>13</v>
      </c>
      <c r="B14" s="12" t="s">
        <v>40</v>
      </c>
      <c r="C14" s="12" t="s">
        <v>80</v>
      </c>
      <c r="D14" s="12" t="s">
        <v>81</v>
      </c>
      <c r="E14" s="12" t="s">
        <v>82</v>
      </c>
      <c r="F14" s="12" t="s">
        <v>56</v>
      </c>
      <c r="G14" s="12" t="s">
        <v>57</v>
      </c>
      <c r="H14" s="12" t="s">
        <v>44</v>
      </c>
      <c r="I14" s="12" t="s">
        <v>45</v>
      </c>
      <c r="J14" s="27">
        <v>380</v>
      </c>
      <c r="K14" s="28">
        <v>80.540000000000006</v>
      </c>
      <c r="L14" s="2">
        <f t="shared" si="1"/>
        <v>76.908000000000001</v>
      </c>
      <c r="M14" s="12"/>
      <c r="N14" s="12"/>
      <c r="O14" s="14" t="s">
        <v>37</v>
      </c>
      <c r="P14" s="12"/>
      <c r="Q14" s="12"/>
      <c r="R14" s="26" t="s">
        <v>52</v>
      </c>
      <c r="S14" s="12"/>
      <c r="T14" s="15"/>
      <c r="U14" s="9" t="s">
        <v>37</v>
      </c>
      <c r="V14" s="12"/>
      <c r="W14" s="12"/>
      <c r="X14" s="34">
        <v>76.908000000000001</v>
      </c>
      <c r="Y14" s="12"/>
      <c r="Z14" s="12"/>
      <c r="AA14" s="12"/>
      <c r="AB14" s="12"/>
      <c r="AC14" s="12"/>
      <c r="AD14" s="12" t="s">
        <v>83</v>
      </c>
    </row>
    <row r="15" spans="1:267" s="1" customFormat="1" ht="16.2" x14ac:dyDescent="0.25">
      <c r="A15" s="8">
        <v>14</v>
      </c>
      <c r="B15" s="12" t="s">
        <v>40</v>
      </c>
      <c r="C15" s="12" t="s">
        <v>54</v>
      </c>
      <c r="D15" s="12">
        <v>20212145025</v>
      </c>
      <c r="E15" s="12" t="s">
        <v>84</v>
      </c>
      <c r="F15" s="12" t="s">
        <v>56</v>
      </c>
      <c r="G15" s="12" t="s">
        <v>57</v>
      </c>
      <c r="H15" s="12" t="s">
        <v>44</v>
      </c>
      <c r="I15" s="12" t="s">
        <v>45</v>
      </c>
      <c r="J15" s="12">
        <v>372</v>
      </c>
      <c r="K15" s="12">
        <v>83.44</v>
      </c>
      <c r="L15" s="2">
        <f t="shared" si="1"/>
        <v>76.208000000000013</v>
      </c>
      <c r="M15" s="12"/>
      <c r="N15" s="12"/>
      <c r="O15" s="12" t="s">
        <v>59</v>
      </c>
      <c r="P15" s="12"/>
      <c r="Q15" s="12"/>
      <c r="R15" s="26" t="s">
        <v>52</v>
      </c>
      <c r="S15" s="12"/>
      <c r="T15" s="12"/>
      <c r="U15" s="9" t="s">
        <v>37</v>
      </c>
      <c r="V15" s="12"/>
      <c r="W15" s="12"/>
      <c r="X15" s="12">
        <v>76.207999999999998</v>
      </c>
      <c r="Y15" s="12"/>
      <c r="Z15" s="12"/>
      <c r="AA15" s="12" t="s">
        <v>59</v>
      </c>
      <c r="AB15" s="12"/>
      <c r="AC15" s="12"/>
      <c r="AD15" s="12" t="s">
        <v>85</v>
      </c>
    </row>
    <row r="16" spans="1:267" s="2" customFormat="1" ht="16.2" x14ac:dyDescent="0.25">
      <c r="A16" s="8">
        <v>15</v>
      </c>
      <c r="B16" s="2" t="s">
        <v>40</v>
      </c>
      <c r="C16" s="18" t="s">
        <v>64</v>
      </c>
      <c r="D16" s="2">
        <v>20212145001</v>
      </c>
      <c r="E16" s="2" t="s">
        <v>86</v>
      </c>
      <c r="F16" s="2" t="s">
        <v>43</v>
      </c>
      <c r="G16" s="2" t="s">
        <v>57</v>
      </c>
      <c r="H16" s="2" t="s">
        <v>44</v>
      </c>
      <c r="I16" s="2" t="s">
        <v>45</v>
      </c>
      <c r="J16" s="2">
        <v>370</v>
      </c>
      <c r="K16" s="2">
        <v>84.84</v>
      </c>
      <c r="L16" s="2">
        <f t="shared" si="1"/>
        <v>76.168000000000006</v>
      </c>
      <c r="O16" s="2" t="s">
        <v>59</v>
      </c>
      <c r="R16" s="26" t="s">
        <v>52</v>
      </c>
      <c r="U16" s="9" t="s">
        <v>37</v>
      </c>
      <c r="X16" s="2">
        <v>76.168000000000006</v>
      </c>
      <c r="AA16" s="2" t="s">
        <v>59</v>
      </c>
      <c r="AD16" s="2" t="s">
        <v>87</v>
      </c>
      <c r="AE16" s="42"/>
    </row>
    <row r="17" spans="1:31" s="2" customFormat="1" ht="16.2" x14ac:dyDescent="0.25">
      <c r="A17" s="8">
        <v>16</v>
      </c>
      <c r="B17" s="2" t="s">
        <v>40</v>
      </c>
      <c r="C17" s="18" t="s">
        <v>64</v>
      </c>
      <c r="D17" s="2">
        <v>20212145039</v>
      </c>
      <c r="E17" s="2" t="s">
        <v>88</v>
      </c>
      <c r="F17" s="2" t="s">
        <v>43</v>
      </c>
      <c r="G17" s="2" t="s">
        <v>57</v>
      </c>
      <c r="H17" s="2" t="s">
        <v>44</v>
      </c>
      <c r="I17" s="2" t="s">
        <v>45</v>
      </c>
      <c r="J17" s="2">
        <v>367</v>
      </c>
      <c r="K17" s="2">
        <v>86.12</v>
      </c>
      <c r="L17" s="2">
        <f t="shared" si="1"/>
        <v>75.944000000000003</v>
      </c>
      <c r="O17" s="2" t="s">
        <v>59</v>
      </c>
      <c r="R17" s="26" t="s">
        <v>52</v>
      </c>
      <c r="U17" s="9" t="s">
        <v>37</v>
      </c>
      <c r="X17" s="2">
        <v>75.944000000000003</v>
      </c>
      <c r="AA17" s="2" t="s">
        <v>59</v>
      </c>
      <c r="AD17" s="2" t="s">
        <v>89</v>
      </c>
      <c r="AE17" s="42"/>
    </row>
    <row r="18" spans="1:31" s="2" customFormat="1" ht="16.2" x14ac:dyDescent="0.25">
      <c r="A18" s="8">
        <v>17</v>
      </c>
      <c r="B18" s="2" t="s">
        <v>40</v>
      </c>
      <c r="C18" s="18" t="s">
        <v>64</v>
      </c>
      <c r="D18" s="2">
        <v>20212145045</v>
      </c>
      <c r="E18" s="2" t="s">
        <v>90</v>
      </c>
      <c r="F18" s="2" t="s">
        <v>56</v>
      </c>
      <c r="G18" s="2" t="s">
        <v>57</v>
      </c>
      <c r="H18" s="2" t="s">
        <v>44</v>
      </c>
      <c r="I18" s="2" t="s">
        <v>45</v>
      </c>
      <c r="J18" s="2">
        <v>368</v>
      </c>
      <c r="K18" s="2">
        <v>85.02</v>
      </c>
      <c r="L18" s="2">
        <f t="shared" si="1"/>
        <v>75.884000000000015</v>
      </c>
      <c r="O18" s="2" t="s">
        <v>59</v>
      </c>
      <c r="R18" s="26" t="s">
        <v>52</v>
      </c>
      <c r="U18" s="9" t="s">
        <v>37</v>
      </c>
      <c r="X18" s="2">
        <v>75.884</v>
      </c>
      <c r="AA18" s="2" t="s">
        <v>59</v>
      </c>
      <c r="AD18" s="2" t="s">
        <v>91</v>
      </c>
      <c r="AE18" s="42"/>
    </row>
    <row r="19" spans="1:31" s="2" customFormat="1" ht="16.2" x14ac:dyDescent="0.25">
      <c r="A19" s="8">
        <v>18</v>
      </c>
      <c r="B19" s="9" t="s">
        <v>30</v>
      </c>
      <c r="C19" s="10" t="s">
        <v>73</v>
      </c>
      <c r="D19" s="8">
        <v>20212145040</v>
      </c>
      <c r="E19" s="9" t="s">
        <v>92</v>
      </c>
      <c r="F19" s="9" t="s">
        <v>49</v>
      </c>
      <c r="G19" s="8" t="s">
        <v>34</v>
      </c>
      <c r="H19" s="9" t="s">
        <v>35</v>
      </c>
      <c r="I19" s="9" t="s">
        <v>51</v>
      </c>
      <c r="J19" s="8">
        <v>368</v>
      </c>
      <c r="K19" s="8">
        <v>83.88</v>
      </c>
      <c r="L19" s="2">
        <f t="shared" si="1"/>
        <v>75.656000000000006</v>
      </c>
      <c r="M19" s="8"/>
      <c r="N19" s="8"/>
      <c r="O19" s="9" t="s">
        <v>37</v>
      </c>
      <c r="P19" s="8"/>
      <c r="Q19" s="8"/>
      <c r="R19" s="26" t="s">
        <v>52</v>
      </c>
      <c r="S19" s="8"/>
      <c r="T19" s="9"/>
      <c r="U19" s="9" t="s">
        <v>37</v>
      </c>
      <c r="V19" s="8"/>
      <c r="W19" s="8"/>
      <c r="X19" s="8">
        <v>75.656000000000006</v>
      </c>
      <c r="Y19" s="8"/>
      <c r="Z19" s="8"/>
      <c r="AA19" s="9" t="s">
        <v>37</v>
      </c>
      <c r="AB19" s="8"/>
      <c r="AC19" s="8"/>
      <c r="AD19" s="9" t="s">
        <v>93</v>
      </c>
      <c r="AE19" s="42"/>
    </row>
    <row r="20" spans="1:31" s="2" customFormat="1" ht="48" x14ac:dyDescent="0.25">
      <c r="A20" s="8">
        <v>19</v>
      </c>
      <c r="B20" s="2" t="s">
        <v>40</v>
      </c>
      <c r="C20" s="18" t="s">
        <v>94</v>
      </c>
      <c r="D20" s="2">
        <v>20212145012</v>
      </c>
      <c r="E20" s="2" t="s">
        <v>95</v>
      </c>
      <c r="F20" s="2" t="s">
        <v>56</v>
      </c>
      <c r="G20" s="2" t="s">
        <v>57</v>
      </c>
      <c r="H20" s="2" t="s">
        <v>44</v>
      </c>
      <c r="I20" s="2" t="s">
        <v>45</v>
      </c>
      <c r="J20" s="2">
        <v>342</v>
      </c>
      <c r="K20" s="2">
        <v>84.44</v>
      </c>
      <c r="L20" s="2">
        <f t="shared" si="1"/>
        <v>71.608000000000004</v>
      </c>
      <c r="O20" s="2" t="s">
        <v>59</v>
      </c>
      <c r="R20" s="35" t="s">
        <v>96</v>
      </c>
      <c r="U20" s="9" t="s">
        <v>37</v>
      </c>
      <c r="X20" s="2">
        <f>L20+4</f>
        <v>75.608000000000004</v>
      </c>
      <c r="AA20" s="2" t="s">
        <v>59</v>
      </c>
      <c r="AD20" s="2" t="s">
        <v>97</v>
      </c>
      <c r="AE20" s="42"/>
    </row>
    <row r="21" spans="1:31" s="2" customFormat="1" ht="16.2" x14ac:dyDescent="0.25">
      <c r="A21" s="8">
        <v>20</v>
      </c>
      <c r="B21" s="9" t="s">
        <v>30</v>
      </c>
      <c r="C21" s="9" t="s">
        <v>47</v>
      </c>
      <c r="D21" s="8">
        <v>20212145003</v>
      </c>
      <c r="E21" s="9" t="s">
        <v>98</v>
      </c>
      <c r="F21" s="9" t="s">
        <v>33</v>
      </c>
      <c r="G21" s="9" t="s">
        <v>50</v>
      </c>
      <c r="H21" s="9" t="s">
        <v>35</v>
      </c>
      <c r="I21" s="9" t="s">
        <v>51</v>
      </c>
      <c r="J21" s="8">
        <v>368</v>
      </c>
      <c r="K21" s="8">
        <v>79.08</v>
      </c>
      <c r="L21" s="8">
        <f>J21*0.2*0.8+K21*0.2</f>
        <v>74.696000000000012</v>
      </c>
      <c r="M21" s="25"/>
      <c r="N21" s="25"/>
      <c r="O21" s="25" t="s">
        <v>52</v>
      </c>
      <c r="P21" s="25"/>
      <c r="Q21" s="25"/>
      <c r="R21" s="25" t="s">
        <v>52</v>
      </c>
      <c r="S21" s="25"/>
      <c r="T21" s="25"/>
      <c r="U21" s="9" t="s">
        <v>37</v>
      </c>
      <c r="V21" s="25"/>
      <c r="W21" s="25"/>
      <c r="X21" s="8">
        <v>74.695999999999998</v>
      </c>
      <c r="Y21" s="25"/>
      <c r="Z21" s="25"/>
      <c r="AA21" s="25"/>
      <c r="AB21" s="25"/>
      <c r="AC21" s="25"/>
      <c r="AD21" s="9" t="s">
        <v>99</v>
      </c>
      <c r="AE21" s="42"/>
    </row>
    <row r="22" spans="1:31" s="2" customFormat="1" ht="16.2" x14ac:dyDescent="0.25">
      <c r="A22" s="8">
        <v>21</v>
      </c>
      <c r="B22" s="9" t="s">
        <v>30</v>
      </c>
      <c r="C22" s="10" t="s">
        <v>73</v>
      </c>
      <c r="D22" s="8">
        <v>20212145058</v>
      </c>
      <c r="E22" s="9" t="s">
        <v>100</v>
      </c>
      <c r="F22" s="9" t="s">
        <v>33</v>
      </c>
      <c r="G22" s="8" t="s">
        <v>34</v>
      </c>
      <c r="H22" s="9" t="s">
        <v>35</v>
      </c>
      <c r="I22" s="9" t="s">
        <v>51</v>
      </c>
      <c r="J22" s="8">
        <v>365</v>
      </c>
      <c r="K22" s="8">
        <v>81.400000000000006</v>
      </c>
      <c r="L22" s="2">
        <f>(J22*0.2)*0.8+K22*0.2</f>
        <v>74.680000000000007</v>
      </c>
      <c r="M22" s="8"/>
      <c r="N22" s="8"/>
      <c r="O22" s="8" t="s">
        <v>38</v>
      </c>
      <c r="P22" s="8"/>
      <c r="Q22" s="8"/>
      <c r="R22" s="25" t="s">
        <v>52</v>
      </c>
      <c r="S22" s="8"/>
      <c r="T22" s="9"/>
      <c r="U22" s="9" t="s">
        <v>37</v>
      </c>
      <c r="V22" s="8"/>
      <c r="W22" s="8"/>
      <c r="X22" s="8">
        <v>74.680000000000007</v>
      </c>
      <c r="Y22" s="8"/>
      <c r="Z22" s="8"/>
      <c r="AA22" s="9" t="s">
        <v>37</v>
      </c>
      <c r="AB22" s="8"/>
      <c r="AC22" s="8"/>
      <c r="AD22" s="8" t="s">
        <v>101</v>
      </c>
      <c r="AE22" s="42"/>
    </row>
    <row r="23" spans="1:31" s="3" customFormat="1" ht="16.2" x14ac:dyDescent="0.25">
      <c r="A23" s="8">
        <v>22</v>
      </c>
      <c r="B23" s="2" t="s">
        <v>40</v>
      </c>
      <c r="C23" s="2" t="s">
        <v>41</v>
      </c>
      <c r="D23" s="2">
        <v>20212145014</v>
      </c>
      <c r="E23" s="2" t="s">
        <v>102</v>
      </c>
      <c r="F23" s="2" t="s">
        <v>43</v>
      </c>
      <c r="G23" s="19" t="s">
        <v>50</v>
      </c>
      <c r="H23" s="2" t="s">
        <v>44</v>
      </c>
      <c r="I23" s="2" t="s">
        <v>45</v>
      </c>
      <c r="J23" s="2">
        <v>355</v>
      </c>
      <c r="K23" s="2">
        <v>85.14</v>
      </c>
      <c r="L23" s="2">
        <f>(J23*0.2)*0.8+K23*0.2</f>
        <v>73.828000000000003</v>
      </c>
      <c r="M23" s="2"/>
      <c r="N23" s="2"/>
      <c r="O23" s="19" t="s">
        <v>37</v>
      </c>
      <c r="P23" s="2"/>
      <c r="Q23" s="2"/>
      <c r="R23" s="25" t="s">
        <v>52</v>
      </c>
      <c r="S23" s="2"/>
      <c r="T23" s="2"/>
      <c r="U23" s="9" t="s">
        <v>37</v>
      </c>
      <c r="V23" s="2"/>
      <c r="W23" s="2"/>
      <c r="X23" s="2">
        <v>73.828000000000003</v>
      </c>
      <c r="Y23" s="19"/>
      <c r="Z23" s="19"/>
      <c r="AA23" s="2"/>
      <c r="AB23" s="2"/>
      <c r="AC23" s="2"/>
      <c r="AD23" s="2" t="s">
        <v>103</v>
      </c>
    </row>
    <row r="24" spans="1:31" ht="16.2" x14ac:dyDescent="0.25">
      <c r="A24" s="8">
        <v>23</v>
      </c>
      <c r="B24" s="9" t="s">
        <v>30</v>
      </c>
      <c r="C24" s="10" t="s">
        <v>73</v>
      </c>
      <c r="D24" s="8">
        <v>20212145009</v>
      </c>
      <c r="E24" s="9" t="s">
        <v>104</v>
      </c>
      <c r="F24" s="9" t="s">
        <v>33</v>
      </c>
      <c r="G24" s="8" t="s">
        <v>34</v>
      </c>
      <c r="H24" s="9" t="s">
        <v>35</v>
      </c>
      <c r="I24" s="9" t="s">
        <v>51</v>
      </c>
      <c r="J24" s="8">
        <v>361</v>
      </c>
      <c r="K24" s="8">
        <v>79.8</v>
      </c>
      <c r="L24" s="2">
        <f>(J24*0.2)*0.8+K24*0.2</f>
        <v>73.72</v>
      </c>
      <c r="M24" s="8"/>
      <c r="N24" s="8"/>
      <c r="O24" s="8" t="s">
        <v>38</v>
      </c>
      <c r="P24" s="8"/>
      <c r="Q24" s="8"/>
      <c r="R24" s="25" t="s">
        <v>52</v>
      </c>
      <c r="S24" s="8"/>
      <c r="T24" s="9"/>
      <c r="U24" s="9" t="s">
        <v>37</v>
      </c>
      <c r="V24" s="8"/>
      <c r="W24" s="8"/>
      <c r="X24" s="8">
        <v>73.72</v>
      </c>
      <c r="Y24" s="8"/>
      <c r="Z24" s="8"/>
      <c r="AA24" s="9" t="s">
        <v>37</v>
      </c>
      <c r="AB24" s="8"/>
      <c r="AC24" s="8"/>
      <c r="AD24" s="9" t="s">
        <v>105</v>
      </c>
    </row>
    <row r="25" spans="1:31" ht="47.4" x14ac:dyDescent="0.25">
      <c r="A25" s="8">
        <v>24</v>
      </c>
      <c r="B25" s="9" t="s">
        <v>30</v>
      </c>
      <c r="C25" s="9" t="s">
        <v>47</v>
      </c>
      <c r="D25" s="8">
        <v>20212145028</v>
      </c>
      <c r="E25" s="9" t="s">
        <v>106</v>
      </c>
      <c r="F25" s="9" t="s">
        <v>33</v>
      </c>
      <c r="G25" s="9" t="s">
        <v>50</v>
      </c>
      <c r="H25" s="9" t="s">
        <v>35</v>
      </c>
      <c r="I25" s="9" t="s">
        <v>51</v>
      </c>
      <c r="J25" s="8">
        <v>343</v>
      </c>
      <c r="K25" s="8">
        <v>79.2</v>
      </c>
      <c r="L25" s="8">
        <f>J25*0.2*0.8+K25*0.2</f>
        <v>70.720000000000013</v>
      </c>
      <c r="M25" s="25"/>
      <c r="N25" s="25"/>
      <c r="O25" s="9" t="s">
        <v>107</v>
      </c>
      <c r="P25" s="25"/>
      <c r="Q25" s="25"/>
      <c r="R25" s="25" t="s">
        <v>52</v>
      </c>
      <c r="S25" s="25"/>
      <c r="T25" s="25"/>
      <c r="U25" s="9" t="s">
        <v>37</v>
      </c>
      <c r="V25" s="25"/>
      <c r="W25" s="25"/>
      <c r="X25" s="8">
        <v>73.72</v>
      </c>
      <c r="Y25" s="25"/>
      <c r="Z25" s="25"/>
      <c r="AA25" s="25"/>
      <c r="AB25" s="25"/>
      <c r="AC25" s="25"/>
      <c r="AD25" s="9" t="s">
        <v>108</v>
      </c>
    </row>
    <row r="26" spans="1:31" ht="16.2" x14ac:dyDescent="0.25">
      <c r="A26" s="8">
        <v>25</v>
      </c>
      <c r="B26" s="9" t="s">
        <v>30</v>
      </c>
      <c r="C26" s="9" t="s">
        <v>47</v>
      </c>
      <c r="D26" s="8">
        <v>20212145059</v>
      </c>
      <c r="E26" s="9" t="s">
        <v>109</v>
      </c>
      <c r="F26" s="9" t="s">
        <v>49</v>
      </c>
      <c r="G26" s="9" t="s">
        <v>50</v>
      </c>
      <c r="H26" s="9" t="s">
        <v>35</v>
      </c>
      <c r="I26" s="9" t="s">
        <v>51</v>
      </c>
      <c r="J26" s="8">
        <v>355</v>
      </c>
      <c r="K26" s="8">
        <v>83.8</v>
      </c>
      <c r="L26" s="8">
        <f>J26*0.2*0.8+K26*0.2</f>
        <v>73.56</v>
      </c>
      <c r="M26" s="25"/>
      <c r="N26" s="25"/>
      <c r="O26" s="25" t="s">
        <v>52</v>
      </c>
      <c r="P26" s="25"/>
      <c r="Q26" s="25"/>
      <c r="R26" s="25" t="s">
        <v>52</v>
      </c>
      <c r="S26" s="25"/>
      <c r="T26" s="25"/>
      <c r="U26" s="9" t="s">
        <v>37</v>
      </c>
      <c r="V26" s="25"/>
      <c r="W26" s="25"/>
      <c r="X26" s="8">
        <v>73.56</v>
      </c>
      <c r="Y26" s="25"/>
      <c r="Z26" s="25"/>
      <c r="AA26" s="25"/>
      <c r="AB26" s="25"/>
      <c r="AC26" s="25"/>
      <c r="AD26" s="9" t="s">
        <v>110</v>
      </c>
    </row>
    <row r="27" spans="1:31" ht="16.2" x14ac:dyDescent="0.25">
      <c r="A27" s="8">
        <v>26</v>
      </c>
      <c r="B27" s="2" t="s">
        <v>40</v>
      </c>
      <c r="C27" s="2" t="s">
        <v>80</v>
      </c>
      <c r="D27" s="2" t="s">
        <v>111</v>
      </c>
      <c r="E27" s="2" t="s">
        <v>112</v>
      </c>
      <c r="F27" s="2" t="s">
        <v>43</v>
      </c>
      <c r="G27" s="2" t="s">
        <v>57</v>
      </c>
      <c r="H27" s="2" t="s">
        <v>44</v>
      </c>
      <c r="I27" s="2" t="s">
        <v>45</v>
      </c>
      <c r="J27" s="29">
        <v>353</v>
      </c>
      <c r="K27" s="30">
        <v>84.78</v>
      </c>
      <c r="L27" s="2">
        <f>(J27*0.2)*0.8+K27*0.2</f>
        <v>73.436000000000007</v>
      </c>
      <c r="M27" s="2"/>
      <c r="N27" s="2"/>
      <c r="O27" s="31" t="s">
        <v>52</v>
      </c>
      <c r="P27" s="2"/>
      <c r="Q27" s="2"/>
      <c r="R27" s="25" t="s">
        <v>52</v>
      </c>
      <c r="S27" s="2"/>
      <c r="T27" s="9"/>
      <c r="U27" s="9" t="s">
        <v>37</v>
      </c>
      <c r="V27" s="2"/>
      <c r="W27" s="2"/>
      <c r="X27" s="36">
        <v>73.436000000000007</v>
      </c>
      <c r="Y27" s="2"/>
      <c r="Z27" s="2"/>
      <c r="AA27" s="2"/>
      <c r="AB27" s="2"/>
      <c r="AC27" s="2"/>
      <c r="AD27" s="2" t="s">
        <v>113</v>
      </c>
    </row>
    <row r="28" spans="1:31" ht="16.2" x14ac:dyDescent="0.25">
      <c r="A28" s="8">
        <v>27</v>
      </c>
      <c r="B28" s="9" t="s">
        <v>30</v>
      </c>
      <c r="C28" s="9" t="s">
        <v>47</v>
      </c>
      <c r="D28" s="8">
        <v>20212145035</v>
      </c>
      <c r="E28" s="9" t="s">
        <v>114</v>
      </c>
      <c r="F28" s="9" t="s">
        <v>33</v>
      </c>
      <c r="G28" s="9" t="s">
        <v>50</v>
      </c>
      <c r="H28" s="9" t="s">
        <v>35</v>
      </c>
      <c r="I28" s="9" t="s">
        <v>51</v>
      </c>
      <c r="J28" s="8">
        <v>350</v>
      </c>
      <c r="K28" s="8">
        <v>84.4</v>
      </c>
      <c r="L28" s="8">
        <f>J28*0.2*0.8+K28*0.2</f>
        <v>72.88</v>
      </c>
      <c r="M28" s="25"/>
      <c r="N28" s="25"/>
      <c r="O28" s="25" t="s">
        <v>52</v>
      </c>
      <c r="P28" s="25"/>
      <c r="Q28" s="25"/>
      <c r="R28" s="25" t="s">
        <v>52</v>
      </c>
      <c r="S28" s="25"/>
      <c r="T28" s="25"/>
      <c r="U28" s="9" t="s">
        <v>37</v>
      </c>
      <c r="V28" s="25"/>
      <c r="W28" s="25"/>
      <c r="X28" s="8">
        <v>72.88</v>
      </c>
      <c r="Y28" s="25"/>
      <c r="Z28" s="25"/>
      <c r="AA28" s="25"/>
      <c r="AB28" s="25"/>
      <c r="AC28" s="25"/>
      <c r="AD28" s="9" t="s">
        <v>115</v>
      </c>
    </row>
    <row r="29" spans="1:31" ht="16.2" x14ac:dyDescent="0.25">
      <c r="A29" s="8">
        <v>28</v>
      </c>
      <c r="B29" s="20" t="s">
        <v>40</v>
      </c>
      <c r="C29" s="20" t="s">
        <v>41</v>
      </c>
      <c r="D29" s="20">
        <v>20212145023</v>
      </c>
      <c r="E29" s="20" t="s">
        <v>116</v>
      </c>
      <c r="F29" s="20" t="s">
        <v>56</v>
      </c>
      <c r="G29" s="11" t="s">
        <v>34</v>
      </c>
      <c r="H29" s="20" t="s">
        <v>44</v>
      </c>
      <c r="I29" s="20" t="s">
        <v>45</v>
      </c>
      <c r="J29" s="20">
        <v>343</v>
      </c>
      <c r="K29" s="20">
        <v>88.36</v>
      </c>
      <c r="L29" s="2">
        <f>(J29*0.2)*0.8+K29*0.2</f>
        <v>72.552000000000007</v>
      </c>
      <c r="M29" s="2"/>
      <c r="N29" s="2"/>
      <c r="O29" s="19" t="s">
        <v>37</v>
      </c>
      <c r="P29" s="20"/>
      <c r="Q29" s="20"/>
      <c r="R29" s="25" t="s">
        <v>52</v>
      </c>
      <c r="S29" s="20"/>
      <c r="T29" s="20"/>
      <c r="U29" s="9" t="s">
        <v>37</v>
      </c>
      <c r="V29" s="20"/>
      <c r="W29" s="20"/>
      <c r="X29" s="20">
        <v>72.552000000000007</v>
      </c>
      <c r="Y29" s="20"/>
      <c r="Z29" s="20"/>
      <c r="AA29" s="20"/>
      <c r="AB29" s="20"/>
      <c r="AC29" s="20"/>
      <c r="AD29" s="20" t="s">
        <v>117</v>
      </c>
    </row>
    <row r="30" spans="1:31" ht="16.2" x14ac:dyDescent="0.25">
      <c r="A30" s="8">
        <v>29</v>
      </c>
      <c r="B30" s="2" t="s">
        <v>40</v>
      </c>
      <c r="C30" s="2" t="s">
        <v>80</v>
      </c>
      <c r="D30" s="2" t="s">
        <v>118</v>
      </c>
      <c r="E30" s="2" t="s">
        <v>119</v>
      </c>
      <c r="F30" s="2" t="s">
        <v>56</v>
      </c>
      <c r="G30" s="2" t="s">
        <v>57</v>
      </c>
      <c r="H30" s="2" t="s">
        <v>44</v>
      </c>
      <c r="I30" s="2" t="s">
        <v>45</v>
      </c>
      <c r="J30" s="29">
        <v>349</v>
      </c>
      <c r="K30" s="30">
        <v>83.3</v>
      </c>
      <c r="L30" s="2">
        <f>(J30*0.2)*0.8+K30*0.2</f>
        <v>72.5</v>
      </c>
      <c r="M30" s="2"/>
      <c r="N30" s="2"/>
      <c r="O30" s="31" t="s">
        <v>52</v>
      </c>
      <c r="P30" s="2"/>
      <c r="Q30" s="2"/>
      <c r="R30" s="25" t="s">
        <v>52</v>
      </c>
      <c r="S30" s="2"/>
      <c r="T30" s="9"/>
      <c r="U30" s="9" t="s">
        <v>37</v>
      </c>
      <c r="V30" s="2"/>
      <c r="W30" s="2"/>
      <c r="X30" s="36">
        <v>72.5</v>
      </c>
      <c r="Y30" s="2"/>
      <c r="Z30" s="2"/>
      <c r="AA30" s="2"/>
      <c r="AB30" s="2"/>
      <c r="AC30" s="2"/>
      <c r="AD30" s="2" t="s">
        <v>120</v>
      </c>
    </row>
    <row r="31" spans="1:31" ht="16.2" x14ac:dyDescent="0.25">
      <c r="A31" s="8">
        <v>30</v>
      </c>
      <c r="B31" s="9" t="s">
        <v>30</v>
      </c>
      <c r="C31" s="10" t="s">
        <v>73</v>
      </c>
      <c r="D31" s="8">
        <v>20212145015</v>
      </c>
      <c r="E31" s="8" t="s">
        <v>121</v>
      </c>
      <c r="F31" s="9" t="s">
        <v>33</v>
      </c>
      <c r="G31" s="8" t="s">
        <v>34</v>
      </c>
      <c r="H31" s="9" t="s">
        <v>35</v>
      </c>
      <c r="I31" s="9" t="s">
        <v>51</v>
      </c>
      <c r="J31" s="8">
        <v>349</v>
      </c>
      <c r="K31" s="8">
        <v>82.2</v>
      </c>
      <c r="L31" s="2">
        <f>(J31*0.2)*0.8+K31*0.2</f>
        <v>72.28</v>
      </c>
      <c r="M31" s="8"/>
      <c r="N31" s="8"/>
      <c r="O31" s="9" t="s">
        <v>37</v>
      </c>
      <c r="P31" s="8"/>
      <c r="Q31" s="8"/>
      <c r="R31" s="8" t="s">
        <v>38</v>
      </c>
      <c r="S31" s="8"/>
      <c r="T31" s="9"/>
      <c r="U31" s="9" t="s">
        <v>37</v>
      </c>
      <c r="V31" s="8"/>
      <c r="W31" s="8"/>
      <c r="X31" s="8">
        <v>72.28</v>
      </c>
      <c r="Y31" s="8"/>
      <c r="Z31" s="8"/>
      <c r="AA31" s="9" t="s">
        <v>37</v>
      </c>
      <c r="AB31" s="8"/>
      <c r="AC31" s="8"/>
      <c r="AD31" s="8" t="s">
        <v>122</v>
      </c>
    </row>
    <row r="32" spans="1:31" ht="16.2" x14ac:dyDescent="0.25">
      <c r="A32" s="8">
        <v>31</v>
      </c>
      <c r="B32" s="2" t="s">
        <v>40</v>
      </c>
      <c r="C32" s="2" t="s">
        <v>80</v>
      </c>
      <c r="D32" s="2" t="s">
        <v>123</v>
      </c>
      <c r="E32" s="2" t="s">
        <v>124</v>
      </c>
      <c r="F32" s="2" t="s">
        <v>43</v>
      </c>
      <c r="G32" s="2" t="s">
        <v>57</v>
      </c>
      <c r="H32" s="2" t="s">
        <v>44</v>
      </c>
      <c r="I32" s="2" t="s">
        <v>45</v>
      </c>
      <c r="J32" s="29">
        <v>355</v>
      </c>
      <c r="K32" s="30">
        <v>76.66</v>
      </c>
      <c r="L32" s="2">
        <f>(J32*0.2)*0.8+K32*0.2</f>
        <v>72.132000000000005</v>
      </c>
      <c r="M32" s="2"/>
      <c r="N32" s="2"/>
      <c r="O32" s="31" t="s">
        <v>52</v>
      </c>
      <c r="P32" s="2"/>
      <c r="Q32" s="2"/>
      <c r="R32" s="8" t="s">
        <v>38</v>
      </c>
      <c r="S32" s="2"/>
      <c r="T32" s="9"/>
      <c r="U32" s="9" t="s">
        <v>37</v>
      </c>
      <c r="V32" s="2"/>
      <c r="W32" s="2"/>
      <c r="X32" s="36">
        <v>72.132000000000005</v>
      </c>
      <c r="Y32" s="2"/>
      <c r="Z32" s="2"/>
      <c r="AA32" s="2"/>
      <c r="AB32" s="2"/>
      <c r="AC32" s="2"/>
      <c r="AD32" s="2" t="s">
        <v>125</v>
      </c>
    </row>
    <row r="33" spans="1:30" ht="16.2" x14ac:dyDescent="0.25">
      <c r="A33" s="8">
        <v>32</v>
      </c>
      <c r="B33" s="2" t="s">
        <v>40</v>
      </c>
      <c r="C33" s="2" t="s">
        <v>41</v>
      </c>
      <c r="D33" s="2">
        <v>20212145049</v>
      </c>
      <c r="E33" s="2" t="s">
        <v>126</v>
      </c>
      <c r="F33" s="2" t="s">
        <v>56</v>
      </c>
      <c r="G33" s="11" t="s">
        <v>34</v>
      </c>
      <c r="H33" s="2" t="s">
        <v>44</v>
      </c>
      <c r="I33" s="2" t="s">
        <v>45</v>
      </c>
      <c r="J33" s="2">
        <v>342</v>
      </c>
      <c r="K33" s="2">
        <v>86.8</v>
      </c>
      <c r="L33" s="2">
        <f>(J33*0.2)*0.8+K33*0.2</f>
        <v>72.080000000000013</v>
      </c>
      <c r="M33" s="2"/>
      <c r="N33" s="2"/>
      <c r="O33" s="19" t="s">
        <v>37</v>
      </c>
      <c r="P33" s="2"/>
      <c r="Q33" s="2"/>
      <c r="R33" s="8" t="s">
        <v>38</v>
      </c>
      <c r="S33" s="2"/>
      <c r="T33" s="2"/>
      <c r="U33" s="9" t="s">
        <v>37</v>
      </c>
      <c r="V33" s="2"/>
      <c r="W33" s="2"/>
      <c r="X33" s="2">
        <v>72.08</v>
      </c>
      <c r="Y33" s="2"/>
      <c r="Z33" s="2"/>
      <c r="AA33" s="2"/>
      <c r="AB33" s="2"/>
      <c r="AC33" s="2"/>
      <c r="AD33" s="2" t="s">
        <v>103</v>
      </c>
    </row>
    <row r="34" spans="1:30" ht="13.5" customHeight="1" x14ac:dyDescent="0.25">
      <c r="A34" s="8">
        <v>33</v>
      </c>
      <c r="B34" s="9" t="s">
        <v>30</v>
      </c>
      <c r="C34" s="9" t="s">
        <v>47</v>
      </c>
      <c r="D34" s="9">
        <v>20212145011</v>
      </c>
      <c r="E34" s="9" t="s">
        <v>127</v>
      </c>
      <c r="F34" s="9" t="s">
        <v>49</v>
      </c>
      <c r="G34" s="9" t="s">
        <v>50</v>
      </c>
      <c r="H34" s="9" t="s">
        <v>35</v>
      </c>
      <c r="I34" s="9" t="s">
        <v>51</v>
      </c>
      <c r="J34" s="9">
        <v>350</v>
      </c>
      <c r="K34" s="9">
        <v>80.260000000000005</v>
      </c>
      <c r="L34" s="8">
        <f>J34*0.2*0.8+K34*0.2</f>
        <v>72.052000000000007</v>
      </c>
      <c r="M34" s="9"/>
      <c r="N34" s="9"/>
      <c r="O34" s="25" t="s">
        <v>52</v>
      </c>
      <c r="P34" s="9"/>
      <c r="Q34" s="9"/>
      <c r="R34" s="8" t="s">
        <v>38</v>
      </c>
      <c r="S34" s="9"/>
      <c r="T34" s="9"/>
      <c r="U34" s="9" t="s">
        <v>37</v>
      </c>
      <c r="V34" s="9"/>
      <c r="W34" s="9"/>
      <c r="X34" s="9">
        <v>72.052000000000007</v>
      </c>
      <c r="Y34" s="9"/>
      <c r="Z34" s="9"/>
      <c r="AA34" s="9"/>
      <c r="AB34" s="9"/>
      <c r="AC34" s="9"/>
      <c r="AD34" s="9" t="s">
        <v>53</v>
      </c>
    </row>
    <row r="35" spans="1:30" ht="16.2" x14ac:dyDescent="0.25">
      <c r="A35" s="8">
        <v>34</v>
      </c>
      <c r="B35" s="9" t="s">
        <v>30</v>
      </c>
      <c r="C35" s="9" t="s">
        <v>47</v>
      </c>
      <c r="D35" s="8">
        <v>20212145022</v>
      </c>
      <c r="E35" s="9" t="s">
        <v>128</v>
      </c>
      <c r="F35" s="9" t="s">
        <v>33</v>
      </c>
      <c r="G35" s="9" t="s">
        <v>50</v>
      </c>
      <c r="H35" s="9" t="s">
        <v>35</v>
      </c>
      <c r="I35" s="9" t="s">
        <v>51</v>
      </c>
      <c r="J35" s="8">
        <v>344</v>
      </c>
      <c r="K35" s="9">
        <v>84.54</v>
      </c>
      <c r="L35" s="8">
        <f>J35*0.2*0.8+K35*0.2</f>
        <v>71.948000000000008</v>
      </c>
      <c r="M35" s="25"/>
      <c r="N35" s="25"/>
      <c r="O35" s="25" t="s">
        <v>52</v>
      </c>
      <c r="P35" s="25"/>
      <c r="Q35" s="25"/>
      <c r="R35" s="8" t="s">
        <v>38</v>
      </c>
      <c r="S35" s="25"/>
      <c r="T35" s="25"/>
      <c r="U35" s="9" t="s">
        <v>37</v>
      </c>
      <c r="V35" s="25"/>
      <c r="W35" s="25"/>
      <c r="X35" s="8">
        <v>71.947999999999993</v>
      </c>
      <c r="Y35" s="25"/>
      <c r="Z35" s="25"/>
      <c r="AA35" s="25"/>
      <c r="AB35" s="25"/>
      <c r="AC35" s="25"/>
      <c r="AD35" s="9" t="s">
        <v>129</v>
      </c>
    </row>
    <row r="36" spans="1:30" s="3" customFormat="1" ht="16.2" x14ac:dyDescent="0.25">
      <c r="A36" s="8">
        <v>35</v>
      </c>
      <c r="B36" s="2" t="s">
        <v>40</v>
      </c>
      <c r="C36" s="2" t="s">
        <v>130</v>
      </c>
      <c r="D36" s="2">
        <v>20212145057</v>
      </c>
      <c r="E36" s="2" t="s">
        <v>131</v>
      </c>
      <c r="F36" s="2" t="s">
        <v>43</v>
      </c>
      <c r="G36" s="2" t="s">
        <v>57</v>
      </c>
      <c r="H36" s="2" t="s">
        <v>44</v>
      </c>
      <c r="I36" s="2" t="s">
        <v>45</v>
      </c>
      <c r="J36" s="2">
        <v>351</v>
      </c>
      <c r="K36" s="2">
        <v>78.680000000000007</v>
      </c>
      <c r="L36" s="2">
        <f t="shared" ref="L36:L62" si="2">(J36*0.2)*0.8+K36*0.2</f>
        <v>71.896000000000001</v>
      </c>
      <c r="M36" s="2"/>
      <c r="N36" s="2"/>
      <c r="O36" s="25" t="s">
        <v>52</v>
      </c>
      <c r="P36" s="2"/>
      <c r="Q36" s="2"/>
      <c r="R36" s="8" t="s">
        <v>38</v>
      </c>
      <c r="S36" s="2"/>
      <c r="T36" s="2"/>
      <c r="U36" s="9" t="s">
        <v>37</v>
      </c>
      <c r="V36" s="2"/>
      <c r="W36" s="2"/>
      <c r="X36" s="2">
        <v>71.896000000000001</v>
      </c>
      <c r="Y36" s="2"/>
      <c r="Z36" s="2"/>
      <c r="AA36" s="2"/>
      <c r="AB36" s="2"/>
      <c r="AC36" s="2"/>
      <c r="AD36" s="2" t="s">
        <v>132</v>
      </c>
    </row>
    <row r="37" spans="1:30" ht="16.2" x14ac:dyDescent="0.25">
      <c r="A37" s="8">
        <v>36</v>
      </c>
      <c r="B37" s="2" t="s">
        <v>40</v>
      </c>
      <c r="C37" s="2" t="s">
        <v>41</v>
      </c>
      <c r="D37" s="2">
        <v>20212145055</v>
      </c>
      <c r="E37" s="2" t="s">
        <v>133</v>
      </c>
      <c r="F37" s="2" t="s">
        <v>56</v>
      </c>
      <c r="G37" s="11" t="s">
        <v>34</v>
      </c>
      <c r="H37" s="2" t="s">
        <v>44</v>
      </c>
      <c r="I37" s="2" t="s">
        <v>45</v>
      </c>
      <c r="J37" s="2">
        <v>340</v>
      </c>
      <c r="K37" s="2">
        <v>86.14</v>
      </c>
      <c r="L37" s="2">
        <f t="shared" si="2"/>
        <v>71.628000000000014</v>
      </c>
      <c r="M37" s="2"/>
      <c r="N37" s="2"/>
      <c r="O37" s="25" t="s">
        <v>52</v>
      </c>
      <c r="P37" s="2"/>
      <c r="Q37" s="2"/>
      <c r="R37" s="8" t="s">
        <v>38</v>
      </c>
      <c r="S37" s="2"/>
      <c r="T37" s="2"/>
      <c r="U37" s="9" t="s">
        <v>37</v>
      </c>
      <c r="V37" s="2"/>
      <c r="W37" s="2"/>
      <c r="X37" s="2">
        <v>71.628</v>
      </c>
      <c r="Y37" s="2"/>
      <c r="Z37" s="2"/>
      <c r="AA37" s="2"/>
      <c r="AB37" s="2"/>
      <c r="AC37" s="2"/>
      <c r="AD37" s="2" t="s">
        <v>134</v>
      </c>
    </row>
    <row r="38" spans="1:30" ht="16.2" x14ac:dyDescent="0.25">
      <c r="A38" s="8">
        <v>37</v>
      </c>
      <c r="B38" s="2" t="s">
        <v>40</v>
      </c>
      <c r="C38" s="2" t="s">
        <v>94</v>
      </c>
      <c r="D38" s="2">
        <v>20212145056</v>
      </c>
      <c r="E38" s="2" t="s">
        <v>135</v>
      </c>
      <c r="F38" s="2" t="s">
        <v>56</v>
      </c>
      <c r="G38" s="2" t="s">
        <v>57</v>
      </c>
      <c r="H38" s="2" t="s">
        <v>44</v>
      </c>
      <c r="I38" s="2" t="s">
        <v>45</v>
      </c>
      <c r="J38" s="2">
        <v>343</v>
      </c>
      <c r="K38" s="2">
        <v>83.4</v>
      </c>
      <c r="L38" s="2">
        <f t="shared" si="2"/>
        <v>71.560000000000016</v>
      </c>
      <c r="M38" s="2"/>
      <c r="N38" s="2"/>
      <c r="O38" s="25" t="s">
        <v>52</v>
      </c>
      <c r="P38" s="2"/>
      <c r="Q38" s="2"/>
      <c r="R38" s="8" t="s">
        <v>38</v>
      </c>
      <c r="S38" s="2"/>
      <c r="T38" s="2"/>
      <c r="U38" s="9" t="s">
        <v>37</v>
      </c>
      <c r="V38" s="2"/>
      <c r="W38" s="2"/>
      <c r="X38" s="2">
        <f>L38</f>
        <v>71.560000000000016</v>
      </c>
      <c r="Y38" s="2"/>
      <c r="Z38" s="2"/>
      <c r="AA38" s="2" t="s">
        <v>59</v>
      </c>
      <c r="AB38" s="2"/>
      <c r="AC38" s="2"/>
      <c r="AD38" s="2" t="s">
        <v>136</v>
      </c>
    </row>
    <row r="39" spans="1:30" ht="16.2" x14ac:dyDescent="0.25">
      <c r="A39" s="8">
        <v>38</v>
      </c>
      <c r="B39" s="2" t="s">
        <v>40</v>
      </c>
      <c r="C39" s="2" t="s">
        <v>130</v>
      </c>
      <c r="D39" s="2">
        <v>20212145026</v>
      </c>
      <c r="E39" s="2" t="s">
        <v>137</v>
      </c>
      <c r="F39" s="2" t="s">
        <v>56</v>
      </c>
      <c r="G39" s="2" t="s">
        <v>57</v>
      </c>
      <c r="H39" s="2" t="s">
        <v>44</v>
      </c>
      <c r="I39" s="2" t="s">
        <v>45</v>
      </c>
      <c r="J39" s="2">
        <v>346</v>
      </c>
      <c r="K39" s="2">
        <v>78.92</v>
      </c>
      <c r="L39" s="2">
        <f t="shared" si="2"/>
        <v>71.144000000000005</v>
      </c>
      <c r="M39" s="2"/>
      <c r="N39" s="2"/>
      <c r="O39" s="25" t="s">
        <v>52</v>
      </c>
      <c r="P39" s="2"/>
      <c r="Q39" s="2"/>
      <c r="R39" s="8" t="s">
        <v>38</v>
      </c>
      <c r="S39" s="2"/>
      <c r="T39" s="2"/>
      <c r="U39" s="9" t="s">
        <v>37</v>
      </c>
      <c r="V39" s="2"/>
      <c r="W39" s="2"/>
      <c r="X39" s="2">
        <v>71.144000000000005</v>
      </c>
      <c r="Y39" s="2"/>
      <c r="Z39" s="2"/>
      <c r="AA39" s="2"/>
      <c r="AB39" s="2"/>
      <c r="AC39" s="2"/>
      <c r="AD39" s="2" t="s">
        <v>138</v>
      </c>
    </row>
    <row r="40" spans="1:30" s="5" customFormat="1" ht="16.2" x14ac:dyDescent="0.25">
      <c r="A40" s="8">
        <v>39</v>
      </c>
      <c r="B40" s="9" t="s">
        <v>30</v>
      </c>
      <c r="C40" s="10" t="s">
        <v>73</v>
      </c>
      <c r="D40" s="8">
        <v>20212145038</v>
      </c>
      <c r="E40" s="9" t="s">
        <v>139</v>
      </c>
      <c r="F40" s="9" t="s">
        <v>49</v>
      </c>
      <c r="G40" s="8" t="s">
        <v>34</v>
      </c>
      <c r="H40" s="9" t="s">
        <v>35</v>
      </c>
      <c r="I40" s="9" t="s">
        <v>51</v>
      </c>
      <c r="J40" s="8">
        <v>337</v>
      </c>
      <c r="K40" s="8">
        <v>85.9</v>
      </c>
      <c r="L40" s="2">
        <f t="shared" si="2"/>
        <v>71.100000000000009</v>
      </c>
      <c r="M40" s="8"/>
      <c r="N40" s="8"/>
      <c r="O40" s="25" t="s">
        <v>52</v>
      </c>
      <c r="P40" s="8"/>
      <c r="Q40" s="8"/>
      <c r="R40" s="8" t="s">
        <v>38</v>
      </c>
      <c r="S40" s="8"/>
      <c r="T40" s="9"/>
      <c r="U40" s="9" t="s">
        <v>37</v>
      </c>
      <c r="V40" s="8"/>
      <c r="W40" s="8"/>
      <c r="X40" s="8">
        <v>71.099999999999994</v>
      </c>
      <c r="Y40" s="8"/>
      <c r="Z40" s="8"/>
      <c r="AA40" s="9" t="s">
        <v>37</v>
      </c>
      <c r="AB40" s="8"/>
      <c r="AC40" s="8"/>
      <c r="AD40" s="9" t="s">
        <v>140</v>
      </c>
    </row>
    <row r="41" spans="1:30" ht="16.2" x14ac:dyDescent="0.25">
      <c r="A41" s="8">
        <v>40</v>
      </c>
      <c r="B41" s="21" t="s">
        <v>40</v>
      </c>
      <c r="C41" s="21" t="s">
        <v>54</v>
      </c>
      <c r="D41" s="21">
        <v>20212145032</v>
      </c>
      <c r="E41" s="21" t="s">
        <v>141</v>
      </c>
      <c r="F41" s="21" t="s">
        <v>56</v>
      </c>
      <c r="G41" s="21" t="s">
        <v>57</v>
      </c>
      <c r="H41" s="21" t="s">
        <v>44</v>
      </c>
      <c r="I41" s="21" t="s">
        <v>45</v>
      </c>
      <c r="J41" s="21">
        <v>343</v>
      </c>
      <c r="K41" s="21">
        <v>81</v>
      </c>
      <c r="L41" s="2">
        <f t="shared" si="2"/>
        <v>71.080000000000013</v>
      </c>
      <c r="M41" s="21"/>
      <c r="N41" s="21"/>
      <c r="O41" s="25" t="s">
        <v>52</v>
      </c>
      <c r="P41" s="21"/>
      <c r="Q41" s="21"/>
      <c r="R41" s="8" t="s">
        <v>38</v>
      </c>
      <c r="S41" s="21"/>
      <c r="T41" s="21"/>
      <c r="U41" s="9" t="s">
        <v>37</v>
      </c>
      <c r="V41" s="21"/>
      <c r="W41" s="21"/>
      <c r="X41" s="21">
        <v>71.08</v>
      </c>
      <c r="Y41" s="21"/>
      <c r="Z41" s="21"/>
      <c r="AA41" s="21" t="s">
        <v>59</v>
      </c>
      <c r="AB41" s="21"/>
      <c r="AC41" s="21"/>
      <c r="AD41" s="21" t="s">
        <v>142</v>
      </c>
    </row>
    <row r="42" spans="1:30" ht="64.8" x14ac:dyDescent="0.25">
      <c r="A42" s="8">
        <v>41</v>
      </c>
      <c r="B42" s="2" t="s">
        <v>40</v>
      </c>
      <c r="C42" s="2" t="s">
        <v>94</v>
      </c>
      <c r="D42" s="2">
        <v>20212145042</v>
      </c>
      <c r="E42" s="2" t="s">
        <v>143</v>
      </c>
      <c r="F42" s="2" t="s">
        <v>56</v>
      </c>
      <c r="G42" s="2" t="s">
        <v>57</v>
      </c>
      <c r="H42" s="2" t="s">
        <v>44</v>
      </c>
      <c r="I42" s="2" t="s">
        <v>45</v>
      </c>
      <c r="J42" s="2">
        <v>328</v>
      </c>
      <c r="K42" s="2">
        <v>80.02</v>
      </c>
      <c r="L42" s="2">
        <f t="shared" si="2"/>
        <v>68.484000000000009</v>
      </c>
      <c r="M42" s="2"/>
      <c r="N42" s="2"/>
      <c r="O42" s="25" t="s">
        <v>52</v>
      </c>
      <c r="P42" s="2"/>
      <c r="Q42" s="2"/>
      <c r="R42" s="35" t="s">
        <v>144</v>
      </c>
      <c r="S42" s="2"/>
      <c r="T42" s="2"/>
      <c r="U42" s="9" t="s">
        <v>37</v>
      </c>
      <c r="V42" s="2"/>
      <c r="W42" s="2"/>
      <c r="X42" s="2">
        <f>L42+1.5+1</f>
        <v>70.984000000000009</v>
      </c>
      <c r="Y42" s="2"/>
      <c r="Z42" s="2"/>
      <c r="AA42" s="2" t="s">
        <v>59</v>
      </c>
      <c r="AB42" s="2"/>
      <c r="AC42" s="2"/>
      <c r="AD42" s="2" t="s">
        <v>136</v>
      </c>
    </row>
    <row r="43" spans="1:30" ht="16.2" x14ac:dyDescent="0.25">
      <c r="A43" s="8">
        <v>42</v>
      </c>
      <c r="B43" s="2" t="s">
        <v>40</v>
      </c>
      <c r="C43" s="2" t="s">
        <v>80</v>
      </c>
      <c r="D43" s="2" t="s">
        <v>145</v>
      </c>
      <c r="E43" s="2" t="s">
        <v>146</v>
      </c>
      <c r="F43" s="2" t="s">
        <v>56</v>
      </c>
      <c r="G43" s="2" t="s">
        <v>57</v>
      </c>
      <c r="H43" s="2" t="s">
        <v>44</v>
      </c>
      <c r="I43" s="2" t="s">
        <v>45</v>
      </c>
      <c r="J43" s="29">
        <v>334</v>
      </c>
      <c r="K43" s="30">
        <v>86.92</v>
      </c>
      <c r="L43" s="2">
        <f t="shared" si="2"/>
        <v>70.823999999999998</v>
      </c>
      <c r="M43" s="2"/>
      <c r="N43" s="2"/>
      <c r="O43" s="25" t="s">
        <v>52</v>
      </c>
      <c r="P43" s="2"/>
      <c r="Q43" s="2"/>
      <c r="R43" s="37" t="s">
        <v>147</v>
      </c>
      <c r="S43" s="2"/>
      <c r="T43" s="9"/>
      <c r="U43" s="9" t="s">
        <v>37</v>
      </c>
      <c r="V43" s="2"/>
      <c r="W43" s="2"/>
      <c r="X43" s="36">
        <v>70.823999999999998</v>
      </c>
      <c r="Y43" s="2"/>
      <c r="Z43" s="2"/>
      <c r="AA43" s="2"/>
      <c r="AB43" s="2"/>
      <c r="AC43" s="2"/>
      <c r="AD43" s="2" t="s">
        <v>148</v>
      </c>
    </row>
    <row r="44" spans="1:30" ht="16.2" x14ac:dyDescent="0.25">
      <c r="A44" s="8">
        <v>43</v>
      </c>
      <c r="B44" s="22" t="s">
        <v>30</v>
      </c>
      <c r="C44" s="2" t="s">
        <v>94</v>
      </c>
      <c r="D44" s="22">
        <v>20212145054</v>
      </c>
      <c r="E44" s="22" t="s">
        <v>149</v>
      </c>
      <c r="F44" s="22" t="s">
        <v>33</v>
      </c>
      <c r="G44" s="22" t="s">
        <v>50</v>
      </c>
      <c r="H44" s="22" t="s">
        <v>35</v>
      </c>
      <c r="I44" s="22" t="s">
        <v>51</v>
      </c>
      <c r="J44" s="22">
        <v>340</v>
      </c>
      <c r="K44" s="22">
        <v>82</v>
      </c>
      <c r="L44" s="2">
        <f t="shared" si="2"/>
        <v>70.800000000000011</v>
      </c>
      <c r="M44" s="22"/>
      <c r="N44" s="22"/>
      <c r="O44" s="25" t="s">
        <v>52</v>
      </c>
      <c r="P44" s="22"/>
      <c r="Q44" s="22"/>
      <c r="R44" s="37" t="s">
        <v>147</v>
      </c>
      <c r="S44" s="22"/>
      <c r="T44" s="22"/>
      <c r="U44" s="9" t="s">
        <v>37</v>
      </c>
      <c r="V44" s="22"/>
      <c r="W44" s="22"/>
      <c r="X44" s="22">
        <f>L44</f>
        <v>70.800000000000011</v>
      </c>
      <c r="Y44" s="22"/>
      <c r="Z44" s="22"/>
      <c r="AA44" s="22" t="s">
        <v>37</v>
      </c>
      <c r="AB44" s="22"/>
      <c r="AC44" s="22"/>
      <c r="AD44" s="22" t="s">
        <v>150</v>
      </c>
    </row>
    <row r="45" spans="1:30" ht="16.2" x14ac:dyDescent="0.25">
      <c r="A45" s="8">
        <v>44</v>
      </c>
      <c r="B45" s="2" t="s">
        <v>40</v>
      </c>
      <c r="C45" s="2" t="s">
        <v>41</v>
      </c>
      <c r="D45" s="2">
        <v>20212145051</v>
      </c>
      <c r="E45" s="2" t="s">
        <v>151</v>
      </c>
      <c r="F45" s="2" t="s">
        <v>56</v>
      </c>
      <c r="G45" s="11" t="s">
        <v>34</v>
      </c>
      <c r="H45" s="2" t="s">
        <v>44</v>
      </c>
      <c r="I45" s="2" t="s">
        <v>45</v>
      </c>
      <c r="J45" s="2">
        <v>335</v>
      </c>
      <c r="K45" s="2">
        <v>85.38</v>
      </c>
      <c r="L45" s="2">
        <f t="shared" si="2"/>
        <v>70.676000000000002</v>
      </c>
      <c r="M45" s="2"/>
      <c r="N45" s="2"/>
      <c r="O45" s="25" t="s">
        <v>52</v>
      </c>
      <c r="P45" s="2"/>
      <c r="Q45" s="2"/>
      <c r="R45" s="37" t="s">
        <v>147</v>
      </c>
      <c r="S45" s="2"/>
      <c r="T45" s="2"/>
      <c r="U45" s="9" t="s">
        <v>37</v>
      </c>
      <c r="V45" s="2"/>
      <c r="W45" s="2"/>
      <c r="X45" s="2">
        <v>70.676000000000002</v>
      </c>
      <c r="Y45" s="19"/>
      <c r="Z45" s="19"/>
      <c r="AA45" s="2"/>
      <c r="AB45" s="2"/>
      <c r="AC45" s="2"/>
      <c r="AD45" s="2" t="s">
        <v>152</v>
      </c>
    </row>
    <row r="46" spans="1:30" ht="16.2" x14ac:dyDescent="0.25">
      <c r="A46" s="8">
        <v>45</v>
      </c>
      <c r="B46" s="2" t="s">
        <v>40</v>
      </c>
      <c r="C46" s="2" t="s">
        <v>130</v>
      </c>
      <c r="D46" s="2">
        <v>20212145019</v>
      </c>
      <c r="E46" s="2" t="s">
        <v>153</v>
      </c>
      <c r="F46" s="2" t="s">
        <v>43</v>
      </c>
      <c r="G46" s="2" t="s">
        <v>57</v>
      </c>
      <c r="H46" s="2" t="s">
        <v>44</v>
      </c>
      <c r="I46" s="2" t="s">
        <v>45</v>
      </c>
      <c r="J46" s="2">
        <v>335</v>
      </c>
      <c r="K46" s="2">
        <v>84.06</v>
      </c>
      <c r="L46" s="2">
        <f t="shared" si="2"/>
        <v>70.412000000000006</v>
      </c>
      <c r="M46" s="2"/>
      <c r="N46" s="2"/>
      <c r="O46" s="25" t="s">
        <v>52</v>
      </c>
      <c r="P46" s="2"/>
      <c r="Q46" s="2"/>
      <c r="R46" s="37" t="s">
        <v>147</v>
      </c>
      <c r="S46" s="2"/>
      <c r="T46" s="2"/>
      <c r="U46" s="9" t="s">
        <v>37</v>
      </c>
      <c r="V46" s="2"/>
      <c r="W46" s="2"/>
      <c r="X46" s="2">
        <v>70.412000000000006</v>
      </c>
      <c r="Y46" s="2"/>
      <c r="Z46" s="2"/>
      <c r="AA46" s="2"/>
      <c r="AB46" s="2"/>
      <c r="AC46" s="2"/>
      <c r="AD46" s="2" t="s">
        <v>154</v>
      </c>
    </row>
    <row r="47" spans="1:30" ht="16.2" x14ac:dyDescent="0.25">
      <c r="A47" s="8">
        <v>46</v>
      </c>
      <c r="B47" s="2" t="s">
        <v>40</v>
      </c>
      <c r="C47" s="2" t="s">
        <v>54</v>
      </c>
      <c r="D47" s="2">
        <v>20212145005</v>
      </c>
      <c r="E47" s="2" t="s">
        <v>155</v>
      </c>
      <c r="F47" s="2" t="s">
        <v>56</v>
      </c>
      <c r="G47" s="2" t="s">
        <v>57</v>
      </c>
      <c r="H47" s="2" t="s">
        <v>44</v>
      </c>
      <c r="I47" s="2" t="s">
        <v>45</v>
      </c>
      <c r="J47" s="2">
        <v>332</v>
      </c>
      <c r="K47" s="2">
        <v>84.8</v>
      </c>
      <c r="L47" s="2">
        <f t="shared" si="2"/>
        <v>70.080000000000013</v>
      </c>
      <c r="M47" s="2"/>
      <c r="N47" s="2"/>
      <c r="O47" s="25" t="s">
        <v>52</v>
      </c>
      <c r="P47" s="2"/>
      <c r="Q47" s="2"/>
      <c r="R47" s="37" t="s">
        <v>147</v>
      </c>
      <c r="S47" s="2"/>
      <c r="T47" s="2"/>
      <c r="U47" s="9" t="s">
        <v>37</v>
      </c>
      <c r="V47" s="2"/>
      <c r="W47" s="2"/>
      <c r="X47" s="2">
        <v>70.08</v>
      </c>
      <c r="Y47" s="2"/>
      <c r="Z47" s="2"/>
      <c r="AA47" s="2" t="s">
        <v>59</v>
      </c>
      <c r="AB47" s="2"/>
      <c r="AC47" s="2"/>
      <c r="AD47" s="2" t="s">
        <v>132</v>
      </c>
    </row>
    <row r="48" spans="1:30" ht="16.2" x14ac:dyDescent="0.25">
      <c r="A48" s="8">
        <v>47</v>
      </c>
      <c r="B48" s="2" t="s">
        <v>40</v>
      </c>
      <c r="C48" s="2" t="s">
        <v>41</v>
      </c>
      <c r="D48" s="2">
        <v>20212145062</v>
      </c>
      <c r="E48" s="2" t="s">
        <v>156</v>
      </c>
      <c r="F48" s="2" t="s">
        <v>56</v>
      </c>
      <c r="G48" s="11" t="s">
        <v>34</v>
      </c>
      <c r="H48" s="2" t="s">
        <v>44</v>
      </c>
      <c r="I48" s="2" t="s">
        <v>45</v>
      </c>
      <c r="J48" s="2">
        <v>335</v>
      </c>
      <c r="K48" s="2">
        <v>82.2</v>
      </c>
      <c r="L48" s="2">
        <f t="shared" si="2"/>
        <v>70.040000000000006</v>
      </c>
      <c r="M48" s="2"/>
      <c r="N48" s="2"/>
      <c r="O48" s="25" t="s">
        <v>52</v>
      </c>
      <c r="P48" s="2"/>
      <c r="Q48" s="2"/>
      <c r="R48" s="37" t="s">
        <v>147</v>
      </c>
      <c r="S48" s="2"/>
      <c r="T48" s="2"/>
      <c r="U48" s="9" t="s">
        <v>37</v>
      </c>
      <c r="V48" s="2"/>
      <c r="W48" s="2"/>
      <c r="X48" s="2">
        <v>70.040000000000006</v>
      </c>
      <c r="Y48" s="19"/>
      <c r="Z48" s="19"/>
      <c r="AA48" s="2"/>
      <c r="AB48" s="2"/>
      <c r="AC48" s="2"/>
      <c r="AD48" s="2" t="s">
        <v>157</v>
      </c>
    </row>
    <row r="49" spans="1:31" ht="16.2" x14ac:dyDescent="0.25">
      <c r="A49" s="8">
        <v>48</v>
      </c>
      <c r="B49" s="2" t="s">
        <v>40</v>
      </c>
      <c r="C49" s="2" t="s">
        <v>54</v>
      </c>
      <c r="D49" s="2">
        <v>20212145008</v>
      </c>
      <c r="E49" s="2" t="s">
        <v>158</v>
      </c>
      <c r="F49" s="2" t="s">
        <v>56</v>
      </c>
      <c r="G49" s="2" t="s">
        <v>57</v>
      </c>
      <c r="H49" s="2" t="s">
        <v>44</v>
      </c>
      <c r="I49" s="2" t="s">
        <v>45</v>
      </c>
      <c r="J49" s="2">
        <v>345</v>
      </c>
      <c r="K49" s="2">
        <v>73.900000000000006</v>
      </c>
      <c r="L49" s="2">
        <f t="shared" si="2"/>
        <v>69.98</v>
      </c>
      <c r="M49" s="2"/>
      <c r="N49" s="2"/>
      <c r="O49" s="25" t="s">
        <v>52</v>
      </c>
      <c r="P49" s="2"/>
      <c r="Q49" s="2"/>
      <c r="R49" s="37" t="s">
        <v>147</v>
      </c>
      <c r="S49" s="2"/>
      <c r="T49" s="2"/>
      <c r="U49" s="9" t="s">
        <v>37</v>
      </c>
      <c r="V49" s="2"/>
      <c r="W49" s="2"/>
      <c r="X49" s="2">
        <v>69.98</v>
      </c>
      <c r="Y49" s="2"/>
      <c r="Z49" s="2"/>
      <c r="AA49" s="2" t="s">
        <v>59</v>
      </c>
      <c r="AB49" s="2"/>
      <c r="AC49" s="2"/>
      <c r="AD49" s="2" t="s">
        <v>154</v>
      </c>
    </row>
    <row r="50" spans="1:31" ht="16.2" x14ac:dyDescent="0.25">
      <c r="A50" s="8">
        <v>49</v>
      </c>
      <c r="B50" s="2" t="s">
        <v>40</v>
      </c>
      <c r="C50" s="2" t="s">
        <v>41</v>
      </c>
      <c r="D50" s="2">
        <v>20212145047</v>
      </c>
      <c r="E50" s="2" t="s">
        <v>159</v>
      </c>
      <c r="F50" s="2" t="s">
        <v>56</v>
      </c>
      <c r="G50" s="11" t="s">
        <v>34</v>
      </c>
      <c r="H50" s="2" t="s">
        <v>44</v>
      </c>
      <c r="I50" s="2" t="s">
        <v>45</v>
      </c>
      <c r="J50" s="2">
        <v>324</v>
      </c>
      <c r="K50" s="2">
        <v>90.2</v>
      </c>
      <c r="L50" s="2">
        <f t="shared" si="2"/>
        <v>69.88000000000001</v>
      </c>
      <c r="M50" s="2"/>
      <c r="N50" s="2"/>
      <c r="O50" s="25" t="s">
        <v>52</v>
      </c>
      <c r="P50" s="2"/>
      <c r="Q50" s="2"/>
      <c r="R50" s="37" t="s">
        <v>147</v>
      </c>
      <c r="S50" s="2"/>
      <c r="T50" s="2"/>
      <c r="U50" s="9" t="s">
        <v>37</v>
      </c>
      <c r="V50" s="2"/>
      <c r="W50" s="2"/>
      <c r="X50" s="2">
        <v>69.88</v>
      </c>
      <c r="Y50" s="2"/>
      <c r="Z50" s="2"/>
      <c r="AA50" s="2"/>
      <c r="AB50" s="2"/>
      <c r="AC50" s="2"/>
      <c r="AD50" s="2" t="s">
        <v>160</v>
      </c>
    </row>
    <row r="51" spans="1:31" ht="16.2" x14ac:dyDescent="0.25">
      <c r="A51" s="8">
        <v>50</v>
      </c>
      <c r="B51" s="20" t="s">
        <v>40</v>
      </c>
      <c r="C51" s="18" t="s">
        <v>64</v>
      </c>
      <c r="D51" s="20">
        <v>20212145004</v>
      </c>
      <c r="E51" s="20" t="s">
        <v>161</v>
      </c>
      <c r="F51" s="20" t="s">
        <v>43</v>
      </c>
      <c r="G51" s="20" t="s">
        <v>57</v>
      </c>
      <c r="H51" s="20" t="s">
        <v>44</v>
      </c>
      <c r="I51" s="20" t="s">
        <v>45</v>
      </c>
      <c r="J51" s="20">
        <v>325</v>
      </c>
      <c r="K51" s="20">
        <v>88.46</v>
      </c>
      <c r="L51" s="2">
        <f t="shared" si="2"/>
        <v>69.692000000000007</v>
      </c>
      <c r="M51" s="2"/>
      <c r="N51" s="20"/>
      <c r="O51" s="25" t="s">
        <v>52</v>
      </c>
      <c r="P51" s="20"/>
      <c r="Q51" s="20"/>
      <c r="R51" s="37" t="s">
        <v>147</v>
      </c>
      <c r="S51" s="20"/>
      <c r="T51" s="20"/>
      <c r="U51" s="9" t="s">
        <v>37</v>
      </c>
      <c r="V51" s="20"/>
      <c r="W51" s="20"/>
      <c r="X51" s="20">
        <v>69.691999999999993</v>
      </c>
      <c r="Y51" s="20"/>
      <c r="Z51" s="20"/>
      <c r="AA51" s="19" t="s">
        <v>37</v>
      </c>
      <c r="AB51" s="20"/>
      <c r="AC51" s="20"/>
      <c r="AD51" s="20" t="s">
        <v>66</v>
      </c>
    </row>
    <row r="52" spans="1:31" ht="16.2" x14ac:dyDescent="0.25">
      <c r="A52" s="8">
        <v>51</v>
      </c>
      <c r="B52" s="2" t="s">
        <v>40</v>
      </c>
      <c r="C52" s="2" t="s">
        <v>80</v>
      </c>
      <c r="D52" s="2" t="s">
        <v>162</v>
      </c>
      <c r="E52" s="2" t="s">
        <v>163</v>
      </c>
      <c r="F52" s="2" t="s">
        <v>43</v>
      </c>
      <c r="G52" s="2" t="s">
        <v>57</v>
      </c>
      <c r="H52" s="2" t="s">
        <v>44</v>
      </c>
      <c r="I52" s="2" t="s">
        <v>45</v>
      </c>
      <c r="J52" s="29">
        <v>329</v>
      </c>
      <c r="K52" s="30">
        <v>85</v>
      </c>
      <c r="L52" s="2">
        <f t="shared" si="2"/>
        <v>69.64</v>
      </c>
      <c r="M52" s="2"/>
      <c r="N52" s="2"/>
      <c r="O52" s="25" t="s">
        <v>52</v>
      </c>
      <c r="P52" s="2"/>
      <c r="Q52" s="2"/>
      <c r="R52" s="37" t="s">
        <v>147</v>
      </c>
      <c r="S52" s="2"/>
      <c r="T52" s="9"/>
      <c r="U52" s="9" t="s">
        <v>37</v>
      </c>
      <c r="V52" s="2"/>
      <c r="W52" s="2"/>
      <c r="X52" s="36">
        <v>69.64</v>
      </c>
      <c r="Y52" s="2"/>
      <c r="Z52" s="2"/>
      <c r="AA52" s="2"/>
      <c r="AB52" s="2"/>
      <c r="AC52" s="2"/>
      <c r="AD52" s="2" t="s">
        <v>164</v>
      </c>
    </row>
    <row r="53" spans="1:31" ht="16.2" x14ac:dyDescent="0.25">
      <c r="A53" s="8">
        <v>52</v>
      </c>
      <c r="B53" s="2" t="s">
        <v>40</v>
      </c>
      <c r="C53" s="2" t="s">
        <v>80</v>
      </c>
      <c r="D53" s="2" t="s">
        <v>165</v>
      </c>
      <c r="E53" s="2" t="s">
        <v>166</v>
      </c>
      <c r="F53" s="2" t="s">
        <v>43</v>
      </c>
      <c r="G53" s="2" t="s">
        <v>57</v>
      </c>
      <c r="H53" s="2" t="s">
        <v>44</v>
      </c>
      <c r="I53" s="2" t="s">
        <v>45</v>
      </c>
      <c r="J53" s="29">
        <v>326</v>
      </c>
      <c r="K53" s="30">
        <v>86.46</v>
      </c>
      <c r="L53" s="2">
        <f t="shared" si="2"/>
        <v>69.451999999999998</v>
      </c>
      <c r="M53" s="2"/>
      <c r="N53" s="2"/>
      <c r="O53" s="25" t="s">
        <v>52</v>
      </c>
      <c r="P53" s="2"/>
      <c r="Q53" s="2"/>
      <c r="R53" s="37" t="s">
        <v>147</v>
      </c>
      <c r="S53" s="2"/>
      <c r="T53" s="9"/>
      <c r="U53" s="9" t="s">
        <v>37</v>
      </c>
      <c r="V53" s="2"/>
      <c r="W53" s="2"/>
      <c r="X53" s="36">
        <v>69.451999999999998</v>
      </c>
      <c r="Y53" s="2"/>
      <c r="Z53" s="2"/>
      <c r="AA53" s="2"/>
      <c r="AB53" s="2"/>
      <c r="AC53" s="2"/>
      <c r="AD53" s="2" t="s">
        <v>167</v>
      </c>
    </row>
    <row r="54" spans="1:31" ht="16.2" x14ac:dyDescent="0.25">
      <c r="A54" s="8">
        <v>53</v>
      </c>
      <c r="B54" s="2" t="s">
        <v>40</v>
      </c>
      <c r="C54" s="2" t="s">
        <v>130</v>
      </c>
      <c r="D54" s="2">
        <v>20212145043</v>
      </c>
      <c r="E54" s="2" t="s">
        <v>168</v>
      </c>
      <c r="F54" s="2" t="s">
        <v>56</v>
      </c>
      <c r="G54" s="2" t="s">
        <v>57</v>
      </c>
      <c r="H54" s="2" t="s">
        <v>44</v>
      </c>
      <c r="I54" s="2" t="s">
        <v>45</v>
      </c>
      <c r="J54" s="2">
        <v>326</v>
      </c>
      <c r="K54" s="2">
        <v>83.34</v>
      </c>
      <c r="L54" s="2">
        <f t="shared" si="2"/>
        <v>68.828000000000003</v>
      </c>
      <c r="M54" s="2"/>
      <c r="N54" s="2"/>
      <c r="O54" s="25" t="s">
        <v>52</v>
      </c>
      <c r="P54" s="2"/>
      <c r="Q54" s="2"/>
      <c r="R54" s="37" t="s">
        <v>147</v>
      </c>
      <c r="S54" s="2"/>
      <c r="T54" s="2"/>
      <c r="U54" s="9" t="s">
        <v>37</v>
      </c>
      <c r="V54" s="2"/>
      <c r="W54" s="2"/>
      <c r="X54" s="2">
        <v>68.828000000000003</v>
      </c>
      <c r="Y54" s="2"/>
      <c r="Z54" s="2"/>
      <c r="AA54" s="2"/>
      <c r="AB54" s="2"/>
      <c r="AC54" s="2"/>
      <c r="AD54" s="2" t="s">
        <v>169</v>
      </c>
    </row>
    <row r="55" spans="1:31" ht="16.2" x14ac:dyDescent="0.25">
      <c r="A55" s="8">
        <v>54</v>
      </c>
      <c r="B55" s="2" t="s">
        <v>40</v>
      </c>
      <c r="C55" s="2" t="s">
        <v>54</v>
      </c>
      <c r="D55" s="2">
        <v>20212145037</v>
      </c>
      <c r="E55" s="2" t="s">
        <v>170</v>
      </c>
      <c r="F55" s="2" t="s">
        <v>56</v>
      </c>
      <c r="G55" s="2" t="s">
        <v>57</v>
      </c>
      <c r="H55" s="2" t="s">
        <v>44</v>
      </c>
      <c r="I55" s="2" t="s">
        <v>45</v>
      </c>
      <c r="J55" s="2">
        <v>326</v>
      </c>
      <c r="K55" s="2">
        <v>83.04</v>
      </c>
      <c r="L55" s="2">
        <f t="shared" si="2"/>
        <v>68.768000000000001</v>
      </c>
      <c r="M55" s="2"/>
      <c r="N55" s="2"/>
      <c r="O55" s="25" t="s">
        <v>52</v>
      </c>
      <c r="P55" s="2"/>
      <c r="Q55" s="2"/>
      <c r="R55" s="37" t="s">
        <v>147</v>
      </c>
      <c r="S55" s="2"/>
      <c r="T55" s="2"/>
      <c r="U55" s="9" t="s">
        <v>37</v>
      </c>
      <c r="V55" s="2"/>
      <c r="W55" s="2"/>
      <c r="X55" s="2">
        <v>68.768000000000001</v>
      </c>
      <c r="Y55" s="2"/>
      <c r="Z55" s="2"/>
      <c r="AA55" s="2" t="s">
        <v>59</v>
      </c>
      <c r="AB55" s="2"/>
      <c r="AC55" s="2"/>
      <c r="AD55" s="2" t="s">
        <v>171</v>
      </c>
    </row>
    <row r="56" spans="1:31" ht="16.2" x14ac:dyDescent="0.25">
      <c r="A56" s="8">
        <v>55</v>
      </c>
      <c r="B56" s="2" t="s">
        <v>40</v>
      </c>
      <c r="C56" s="2" t="s">
        <v>94</v>
      </c>
      <c r="D56" s="2">
        <v>20212145063</v>
      </c>
      <c r="E56" s="2" t="s">
        <v>172</v>
      </c>
      <c r="F56" s="2" t="s">
        <v>43</v>
      </c>
      <c r="G56" s="2" t="s">
        <v>57</v>
      </c>
      <c r="H56" s="2" t="s">
        <v>44</v>
      </c>
      <c r="I56" s="2" t="s">
        <v>45</v>
      </c>
      <c r="J56" s="2">
        <v>328</v>
      </c>
      <c r="K56" s="2">
        <v>81.3</v>
      </c>
      <c r="L56" s="2">
        <f t="shared" si="2"/>
        <v>68.740000000000009</v>
      </c>
      <c r="M56" s="2"/>
      <c r="N56" s="2"/>
      <c r="O56" s="25" t="s">
        <v>52</v>
      </c>
      <c r="P56" s="2"/>
      <c r="Q56" s="2"/>
      <c r="R56" s="37" t="s">
        <v>147</v>
      </c>
      <c r="S56" s="2"/>
      <c r="T56" s="2"/>
      <c r="U56" s="9" t="s">
        <v>37</v>
      </c>
      <c r="V56" s="2"/>
      <c r="W56" s="2"/>
      <c r="X56" s="2">
        <f>L56</f>
        <v>68.740000000000009</v>
      </c>
      <c r="Y56" s="2"/>
      <c r="Z56" s="2"/>
      <c r="AA56" s="2" t="s">
        <v>59</v>
      </c>
      <c r="AB56" s="2"/>
      <c r="AC56" s="2"/>
      <c r="AD56" s="2" t="s">
        <v>113</v>
      </c>
      <c r="AE56" s="2"/>
    </row>
    <row r="57" spans="1:31" ht="16.2" x14ac:dyDescent="0.25">
      <c r="A57" s="8">
        <v>56</v>
      </c>
      <c r="B57" s="8" t="s">
        <v>173</v>
      </c>
      <c r="C57" s="23" t="s">
        <v>174</v>
      </c>
      <c r="D57" s="8">
        <v>20212145046</v>
      </c>
      <c r="E57" s="8" t="s">
        <v>175</v>
      </c>
      <c r="F57" s="8" t="s">
        <v>176</v>
      </c>
      <c r="G57" s="8" t="s">
        <v>34</v>
      </c>
      <c r="H57" s="8" t="s">
        <v>75</v>
      </c>
      <c r="I57" s="8" t="s">
        <v>177</v>
      </c>
      <c r="J57" s="8">
        <v>322</v>
      </c>
      <c r="K57" s="8">
        <v>85.86</v>
      </c>
      <c r="L57" s="2">
        <f t="shared" si="2"/>
        <v>68.692000000000007</v>
      </c>
      <c r="M57" s="8"/>
      <c r="N57" s="8"/>
      <c r="O57" s="25" t="s">
        <v>52</v>
      </c>
      <c r="P57" s="8"/>
      <c r="Q57" s="8"/>
      <c r="R57" s="37" t="s">
        <v>147</v>
      </c>
      <c r="S57" s="8"/>
      <c r="T57" s="8"/>
      <c r="U57" s="9" t="s">
        <v>37</v>
      </c>
      <c r="V57" s="8"/>
      <c r="W57" s="8"/>
      <c r="X57" s="8">
        <v>68.691999999999993</v>
      </c>
      <c r="Y57" s="8"/>
      <c r="Z57" s="8"/>
      <c r="AA57" s="8" t="s">
        <v>38</v>
      </c>
      <c r="AB57" s="8"/>
      <c r="AC57" s="8"/>
      <c r="AD57" s="8" t="s">
        <v>178</v>
      </c>
      <c r="AE57" s="2"/>
    </row>
    <row r="58" spans="1:31" ht="16.2" x14ac:dyDescent="0.25">
      <c r="A58" s="8">
        <v>57</v>
      </c>
      <c r="B58" s="2" t="s">
        <v>40</v>
      </c>
      <c r="C58" s="2" t="s">
        <v>54</v>
      </c>
      <c r="D58" s="2">
        <v>20212145021</v>
      </c>
      <c r="E58" s="2" t="s">
        <v>179</v>
      </c>
      <c r="F58" s="2" t="s">
        <v>56</v>
      </c>
      <c r="G58" s="2" t="s">
        <v>57</v>
      </c>
      <c r="H58" s="2" t="s">
        <v>44</v>
      </c>
      <c r="I58" s="2" t="s">
        <v>45</v>
      </c>
      <c r="J58" s="2">
        <v>329</v>
      </c>
      <c r="K58" s="2">
        <v>79.78</v>
      </c>
      <c r="L58" s="2">
        <f t="shared" si="2"/>
        <v>68.596000000000004</v>
      </c>
      <c r="M58" s="2"/>
      <c r="N58" s="2"/>
      <c r="O58" s="25" t="s">
        <v>52</v>
      </c>
      <c r="P58" s="2"/>
      <c r="Q58" s="2"/>
      <c r="R58" s="37" t="s">
        <v>147</v>
      </c>
      <c r="S58" s="2"/>
      <c r="T58" s="2"/>
      <c r="U58" s="9" t="s">
        <v>37</v>
      </c>
      <c r="V58" s="2"/>
      <c r="W58" s="2"/>
      <c r="X58" s="2">
        <v>68.596000000000004</v>
      </c>
      <c r="Y58" s="2"/>
      <c r="Z58" s="2"/>
      <c r="AA58" s="2" t="s">
        <v>59</v>
      </c>
      <c r="AB58" s="2"/>
      <c r="AC58" s="2"/>
      <c r="AD58" s="2" t="s">
        <v>180</v>
      </c>
      <c r="AE58" s="2"/>
    </row>
    <row r="59" spans="1:31" ht="16.2" x14ac:dyDescent="0.25">
      <c r="A59" s="8">
        <v>58</v>
      </c>
      <c r="B59" s="2" t="s">
        <v>40</v>
      </c>
      <c r="C59" s="2" t="s">
        <v>54</v>
      </c>
      <c r="D59" s="2">
        <v>20212145010</v>
      </c>
      <c r="E59" s="2" t="s">
        <v>181</v>
      </c>
      <c r="F59" s="2" t="s">
        <v>43</v>
      </c>
      <c r="G59" s="2" t="s">
        <v>57</v>
      </c>
      <c r="H59" s="2" t="s">
        <v>44</v>
      </c>
      <c r="I59" s="2" t="s">
        <v>45</v>
      </c>
      <c r="J59" s="2">
        <v>324</v>
      </c>
      <c r="K59" s="2">
        <v>81.96</v>
      </c>
      <c r="L59" s="2">
        <f t="shared" si="2"/>
        <v>68.231999999999999</v>
      </c>
      <c r="M59" s="2"/>
      <c r="N59" s="2"/>
      <c r="O59" s="25" t="s">
        <v>52</v>
      </c>
      <c r="P59" s="2"/>
      <c r="Q59" s="2"/>
      <c r="R59" s="37" t="s">
        <v>147</v>
      </c>
      <c r="S59" s="2"/>
      <c r="T59" s="2"/>
      <c r="U59" s="9" t="s">
        <v>37</v>
      </c>
      <c r="V59" s="2"/>
      <c r="W59" s="2"/>
      <c r="X59" s="2">
        <v>68.231999999999999</v>
      </c>
      <c r="Y59" s="2"/>
      <c r="Z59" s="2"/>
      <c r="AA59" s="2" t="s">
        <v>59</v>
      </c>
      <c r="AB59" s="2"/>
      <c r="AC59" s="2"/>
      <c r="AD59" s="2" t="s">
        <v>182</v>
      </c>
      <c r="AE59" s="2"/>
    </row>
    <row r="60" spans="1:31" ht="16.2" x14ac:dyDescent="0.25">
      <c r="A60" s="8">
        <v>59</v>
      </c>
      <c r="B60" s="2" t="s">
        <v>40</v>
      </c>
      <c r="C60" s="2" t="s">
        <v>80</v>
      </c>
      <c r="D60" s="2" t="s">
        <v>183</v>
      </c>
      <c r="E60" s="2" t="s">
        <v>184</v>
      </c>
      <c r="F60" s="2" t="s">
        <v>56</v>
      </c>
      <c r="G60" s="2" t="s">
        <v>57</v>
      </c>
      <c r="H60" s="2" t="s">
        <v>44</v>
      </c>
      <c r="I60" s="2" t="s">
        <v>45</v>
      </c>
      <c r="J60" s="29">
        <v>328</v>
      </c>
      <c r="K60" s="30">
        <v>77.900000000000006</v>
      </c>
      <c r="L60" s="2">
        <f t="shared" si="2"/>
        <v>68.060000000000016</v>
      </c>
      <c r="M60" s="2"/>
      <c r="N60" s="2"/>
      <c r="O60" s="25" t="s">
        <v>52</v>
      </c>
      <c r="P60" s="2"/>
      <c r="Q60" s="2"/>
      <c r="R60" s="37" t="s">
        <v>147</v>
      </c>
      <c r="S60" s="2"/>
      <c r="T60" s="9"/>
      <c r="U60" s="9" t="s">
        <v>37</v>
      </c>
      <c r="V60" s="2"/>
      <c r="W60" s="2"/>
      <c r="X60" s="36">
        <v>68.06</v>
      </c>
      <c r="Y60" s="2"/>
      <c r="Z60" s="2"/>
      <c r="AA60" s="2"/>
      <c r="AB60" s="2"/>
      <c r="AC60" s="2"/>
      <c r="AD60" s="2" t="s">
        <v>185</v>
      </c>
      <c r="AE60" s="2"/>
    </row>
    <row r="61" spans="1:31" ht="16.2" x14ac:dyDescent="0.25">
      <c r="A61" s="8">
        <v>60</v>
      </c>
      <c r="B61" s="19" t="s">
        <v>30</v>
      </c>
      <c r="C61" s="18" t="s">
        <v>64</v>
      </c>
      <c r="D61" s="19">
        <v>20212145027</v>
      </c>
      <c r="E61" s="19" t="s">
        <v>186</v>
      </c>
      <c r="F61" s="19" t="s">
        <v>33</v>
      </c>
      <c r="G61" s="19" t="s">
        <v>50</v>
      </c>
      <c r="H61" s="19" t="s">
        <v>35</v>
      </c>
      <c r="I61" s="19" t="s">
        <v>51</v>
      </c>
      <c r="J61" s="19">
        <v>325</v>
      </c>
      <c r="K61" s="19">
        <v>80.2</v>
      </c>
      <c r="L61" s="2">
        <f t="shared" si="2"/>
        <v>68.040000000000006</v>
      </c>
      <c r="M61" s="2"/>
      <c r="N61" s="19"/>
      <c r="O61" s="25" t="s">
        <v>52</v>
      </c>
      <c r="P61" s="19"/>
      <c r="Q61" s="19"/>
      <c r="R61" s="37" t="s">
        <v>147</v>
      </c>
      <c r="S61" s="19"/>
      <c r="T61" s="19"/>
      <c r="U61" s="9" t="s">
        <v>37</v>
      </c>
      <c r="V61" s="19"/>
      <c r="W61" s="19"/>
      <c r="X61" s="19">
        <v>68.040000000000006</v>
      </c>
      <c r="Y61" s="19"/>
      <c r="Z61" s="19"/>
      <c r="AA61" s="19" t="s">
        <v>37</v>
      </c>
      <c r="AB61" s="19"/>
      <c r="AC61" s="19"/>
      <c r="AD61" s="19" t="s">
        <v>150</v>
      </c>
      <c r="AE61" s="2"/>
    </row>
    <row r="62" spans="1:31" ht="16.2" x14ac:dyDescent="0.25">
      <c r="A62" s="8">
        <v>61</v>
      </c>
      <c r="B62" s="8" t="s">
        <v>173</v>
      </c>
      <c r="C62" s="23" t="s">
        <v>174</v>
      </c>
      <c r="D62" s="8">
        <v>20212145041</v>
      </c>
      <c r="E62" s="8" t="s">
        <v>187</v>
      </c>
      <c r="F62" s="8" t="s">
        <v>188</v>
      </c>
      <c r="G62" s="8" t="s">
        <v>34</v>
      </c>
      <c r="H62" s="8" t="s">
        <v>75</v>
      </c>
      <c r="I62" s="8" t="s">
        <v>177</v>
      </c>
      <c r="J62" s="8">
        <v>323</v>
      </c>
      <c r="K62" s="8">
        <v>78</v>
      </c>
      <c r="L62" s="2">
        <f t="shared" si="2"/>
        <v>67.28</v>
      </c>
      <c r="M62" s="8"/>
      <c r="N62" s="8"/>
      <c r="O62" s="25" t="s">
        <v>52</v>
      </c>
      <c r="P62" s="8"/>
      <c r="Q62" s="8"/>
      <c r="R62" s="37" t="s">
        <v>147</v>
      </c>
      <c r="S62" s="8"/>
      <c r="T62" s="8"/>
      <c r="U62" s="9" t="s">
        <v>37</v>
      </c>
      <c r="V62" s="8"/>
      <c r="W62" s="8"/>
      <c r="X62" s="8">
        <v>67.28</v>
      </c>
      <c r="Y62" s="8"/>
      <c r="Z62" s="8"/>
      <c r="AA62" s="9" t="s">
        <v>37</v>
      </c>
      <c r="AB62" s="8"/>
      <c r="AC62" s="8"/>
      <c r="AD62" s="8" t="s">
        <v>189</v>
      </c>
      <c r="AE62" s="2"/>
    </row>
    <row r="63" spans="1:31" ht="16.2" x14ac:dyDescent="0.25">
      <c r="A63" s="8">
        <v>62</v>
      </c>
      <c r="B63" s="9" t="s">
        <v>30</v>
      </c>
      <c r="C63" s="9" t="s">
        <v>47</v>
      </c>
      <c r="D63" s="8">
        <v>20212145030</v>
      </c>
      <c r="E63" s="9" t="s">
        <v>190</v>
      </c>
      <c r="F63" s="9" t="s">
        <v>33</v>
      </c>
      <c r="G63" s="9" t="s">
        <v>50</v>
      </c>
      <c r="H63" s="9" t="s">
        <v>35</v>
      </c>
      <c r="I63" s="9" t="s">
        <v>51</v>
      </c>
      <c r="J63" s="8">
        <v>325</v>
      </c>
      <c r="K63" s="8">
        <v>74.040000000000006</v>
      </c>
      <c r="L63" s="8">
        <f>J63*0.2*0.8+K63*0.2</f>
        <v>66.808000000000007</v>
      </c>
      <c r="M63" s="25"/>
      <c r="N63" s="25"/>
      <c r="O63" s="25" t="s">
        <v>52</v>
      </c>
      <c r="P63" s="25"/>
      <c r="Q63" s="25"/>
      <c r="R63" s="37" t="s">
        <v>147</v>
      </c>
      <c r="S63" s="25"/>
      <c r="T63" s="25"/>
      <c r="U63" s="9" t="s">
        <v>37</v>
      </c>
      <c r="V63" s="25"/>
      <c r="W63" s="25"/>
      <c r="X63" s="8">
        <v>66.808000000000007</v>
      </c>
      <c r="Y63" s="25"/>
      <c r="Z63" s="25"/>
      <c r="AA63" s="25"/>
      <c r="AB63" s="25"/>
      <c r="AC63" s="25"/>
      <c r="AD63" s="9" t="s">
        <v>191</v>
      </c>
      <c r="AE63" s="2"/>
    </row>
    <row r="64" spans="1:31" ht="16.2" x14ac:dyDescent="0.25">
      <c r="A64" s="8">
        <v>63</v>
      </c>
      <c r="B64" s="2" t="s">
        <v>40</v>
      </c>
      <c r="C64" s="2" t="s">
        <v>130</v>
      </c>
      <c r="D64" s="2">
        <v>20212145036</v>
      </c>
      <c r="E64" s="2" t="s">
        <v>192</v>
      </c>
      <c r="F64" s="2" t="s">
        <v>43</v>
      </c>
      <c r="G64" s="2" t="s">
        <v>57</v>
      </c>
      <c r="H64" s="2" t="s">
        <v>44</v>
      </c>
      <c r="I64" s="2" t="s">
        <v>45</v>
      </c>
      <c r="J64" s="2">
        <v>326</v>
      </c>
      <c r="K64" s="2">
        <v>72.8</v>
      </c>
      <c r="L64" s="2">
        <f>(J64*0.2)*0.8+K64*0.2</f>
        <v>66.72</v>
      </c>
      <c r="M64" s="2"/>
      <c r="N64" s="2"/>
      <c r="O64" s="25" t="s">
        <v>52</v>
      </c>
      <c r="P64" s="2"/>
      <c r="Q64" s="2"/>
      <c r="R64" s="37" t="s">
        <v>147</v>
      </c>
      <c r="S64" s="2"/>
      <c r="T64" s="2"/>
      <c r="U64" s="9" t="s">
        <v>37</v>
      </c>
      <c r="V64" s="2"/>
      <c r="W64" s="2"/>
      <c r="X64" s="2">
        <v>66.72</v>
      </c>
      <c r="Y64" s="2"/>
      <c r="Z64" s="2"/>
      <c r="AA64" s="2"/>
      <c r="AB64" s="2"/>
      <c r="AC64" s="2"/>
      <c r="AD64" s="2" t="s">
        <v>117</v>
      </c>
      <c r="AE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</sheetData>
  <sortState xmlns:xlrd2="http://schemas.microsoft.com/office/spreadsheetml/2017/richdata2" ref="A2:AD284">
    <sortCondition descending="1" ref="X44"/>
  </sortState>
  <phoneticPr fontId="1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唐诗潮</cp:lastModifiedBy>
  <dcterms:created xsi:type="dcterms:W3CDTF">2020-09-25T02:01:00Z</dcterms:created>
  <dcterms:modified xsi:type="dcterms:W3CDTF">2021-10-08T06:34:17Z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B2418283679F4EF5BA244B585B8800F5</vt:lpwstr>
  </property>
</Properties>
</file>