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Xana\Desktop\0923-复审汇总表\23号复审汇总表\"/>
    </mc:Choice>
  </mc:AlternateContent>
  <xr:revisionPtr revIDLastSave="0" documentId="13_ncr:1_{3FFE1F89-7BBB-453D-8657-85EE0CDA16AF}" xr6:coauthVersionLast="47" xr6:coauthVersionMax="47" xr10:uidLastSave="{00000000-0000-0000-0000-000000000000}"/>
  <bookViews>
    <workbookView xWindow="-98" yWindow="-98" windowWidth="21795" windowHeight="12975" xr2:uid="{00000000-000D-0000-FFFF-FFFF0000000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282" i="1" l="1"/>
  <c r="AK279" i="1"/>
  <c r="AK270" i="1"/>
  <c r="AJ269" i="1"/>
  <c r="AJ267" i="1"/>
  <c r="AJ265" i="1"/>
  <c r="AK264" i="1"/>
  <c r="AK262" i="1"/>
  <c r="AK256" i="1"/>
  <c r="AK253" i="1"/>
  <c r="AK249" i="1"/>
  <c r="AJ249" i="1"/>
  <c r="AK248" i="1"/>
  <c r="AJ248" i="1"/>
  <c r="AK247" i="1"/>
  <c r="AK244" i="1"/>
  <c r="AJ240" i="1"/>
  <c r="AK239" i="1"/>
  <c r="AJ236" i="1"/>
  <c r="AK233" i="1"/>
  <c r="AJ233" i="1"/>
  <c r="AK232" i="1"/>
  <c r="AJ232" i="1"/>
  <c r="AK228" i="1"/>
  <c r="AJ228" i="1"/>
  <c r="AK227" i="1"/>
  <c r="AJ226" i="1"/>
  <c r="AJ219" i="1"/>
  <c r="AK216" i="1"/>
  <c r="AJ214" i="1"/>
  <c r="AJ208" i="1"/>
  <c r="AK206" i="1"/>
  <c r="AJ200" i="1"/>
  <c r="AG200" i="1"/>
  <c r="AK200" i="1" s="1"/>
  <c r="AJ197" i="1"/>
  <c r="AK193" i="1"/>
  <c r="AK186" i="1"/>
  <c r="AK184" i="1"/>
  <c r="AJ184" i="1"/>
  <c r="AJ183" i="1"/>
  <c r="AG183" i="1"/>
  <c r="AK183" i="1" s="1"/>
  <c r="AJ182" i="1"/>
  <c r="AJ179" i="1"/>
  <c r="AK176" i="1"/>
  <c r="AJ176" i="1"/>
  <c r="AI175" i="1"/>
  <c r="AJ174" i="1"/>
  <c r="AK170" i="1"/>
  <c r="AK164" i="1"/>
  <c r="AJ162" i="1"/>
  <c r="AG162" i="1"/>
  <c r="O162" i="1"/>
  <c r="AJ160" i="1"/>
  <c r="AK159" i="1"/>
  <c r="AJ159" i="1"/>
  <c r="AJ156" i="1"/>
  <c r="AJ154" i="1"/>
  <c r="O154" i="1"/>
  <c r="AK154" i="1" s="1"/>
  <c r="AJ148" i="1"/>
  <c r="AJ145" i="1"/>
  <c r="AJ144" i="1"/>
  <c r="AK143" i="1"/>
  <c r="AJ143" i="1"/>
  <c r="AK139" i="1"/>
  <c r="AJ139" i="1"/>
  <c r="AK138" i="1"/>
  <c r="AJ136" i="1"/>
  <c r="AJ135" i="1"/>
  <c r="O135" i="1"/>
  <c r="AK135" i="1" s="1"/>
  <c r="AJ127" i="1"/>
  <c r="U125" i="1"/>
  <c r="S125" i="1"/>
  <c r="Q125" i="1"/>
  <c r="AJ124" i="1"/>
  <c r="AJ121" i="1"/>
  <c r="AG121" i="1"/>
  <c r="O121" i="1"/>
  <c r="AK116" i="1"/>
  <c r="AJ115" i="1"/>
  <c r="AJ114" i="1"/>
  <c r="AJ105" i="1"/>
  <c r="AK104" i="1"/>
  <c r="AK103" i="1"/>
  <c r="AJ101" i="1"/>
  <c r="O101" i="1"/>
  <c r="AK101" i="1" s="1"/>
  <c r="AK94" i="1"/>
  <c r="AJ90" i="1"/>
  <c r="AG90" i="1"/>
  <c r="O90" i="1"/>
  <c r="AJ83" i="1"/>
  <c r="AG83" i="1"/>
  <c r="AK83" i="1" s="1"/>
  <c r="AK81" i="1"/>
  <c r="AJ80" i="1"/>
  <c r="AK79" i="1"/>
  <c r="AK63" i="1"/>
  <c r="AK61" i="1"/>
  <c r="AJ61" i="1"/>
  <c r="AK60" i="1"/>
  <c r="AJ60" i="1"/>
  <c r="AK56" i="1"/>
  <c r="AJ56" i="1"/>
  <c r="AK51" i="1"/>
  <c r="AK48" i="1"/>
  <c r="AK32" i="1"/>
  <c r="AJ32" i="1"/>
  <c r="AK28" i="1"/>
  <c r="AJ28" i="1"/>
  <c r="AK27" i="1"/>
  <c r="AJ27" i="1"/>
  <c r="AK23" i="1"/>
  <c r="N23" i="1"/>
  <c r="M23" i="1"/>
  <c r="AJ23" i="1" s="1"/>
  <c r="AK21" i="1"/>
  <c r="AJ21" i="1"/>
  <c r="AD21" i="1"/>
  <c r="AK20" i="1"/>
  <c r="AJ20" i="1"/>
  <c r="AK19" i="1"/>
  <c r="AJ19" i="1"/>
  <c r="AK18" i="1"/>
  <c r="AJ18" i="1"/>
  <c r="AK17" i="1"/>
  <c r="AJ17" i="1"/>
  <c r="AI17" i="1"/>
  <c r="AK16" i="1"/>
  <c r="AJ16" i="1"/>
  <c r="AK15" i="1"/>
  <c r="AJ15" i="1"/>
  <c r="AK14" i="1"/>
  <c r="AJ14" i="1"/>
  <c r="AK13" i="1"/>
  <c r="AJ13" i="1"/>
  <c r="AK12" i="1"/>
  <c r="AJ12" i="1"/>
  <c r="AK11" i="1"/>
  <c r="AJ11" i="1"/>
  <c r="AK10" i="1"/>
  <c r="AJ10" i="1"/>
  <c r="AK9" i="1"/>
  <c r="AJ9" i="1"/>
  <c r="AI9" i="1"/>
  <c r="AK8" i="1"/>
  <c r="AJ8" i="1"/>
  <c r="AK7" i="1"/>
  <c r="AJ7" i="1"/>
  <c r="AK6" i="1"/>
  <c r="AJ6" i="1"/>
  <c r="AK5" i="1"/>
  <c r="AJ5" i="1"/>
  <c r="AK4" i="1"/>
  <c r="AJ4" i="1"/>
  <c r="AK3" i="1"/>
  <c r="AJ3" i="1"/>
  <c r="AK121" i="1" l="1"/>
  <c r="AK162" i="1"/>
  <c r="AK90" i="1"/>
</calcChain>
</file>

<file path=xl/sharedStrings.xml><?xml version="1.0" encoding="utf-8"?>
<sst xmlns="http://schemas.openxmlformats.org/spreadsheetml/2006/main" count="6169" uniqueCount="2323">
  <si>
    <t>食品学院研究生学业奖学金综合测评汇总表（老生）</t>
  </si>
  <si>
    <t>序号</t>
  </si>
  <si>
    <t>专业</t>
  </si>
  <si>
    <t>年级</t>
  </si>
  <si>
    <t>班级</t>
  </si>
  <si>
    <t>姓名</t>
  </si>
  <si>
    <t>联系电话</t>
  </si>
  <si>
    <t>导师</t>
  </si>
  <si>
    <t>学生类别
（下拉选项）</t>
  </si>
  <si>
    <t>培养方式
（下拉选项）</t>
  </si>
  <si>
    <t>一、思想道德品质得分</t>
  </si>
  <si>
    <t>思想道德品质具体加减分明细项</t>
  </si>
  <si>
    <t>一、思想道德品质得分（初审）</t>
  </si>
  <si>
    <t>思想道德品质具体加减分明细项（初审）</t>
  </si>
  <si>
    <t>一、思想道德品质得分（复审）</t>
  </si>
  <si>
    <t>思想道德品质具体加减分明细项（复审）</t>
  </si>
  <si>
    <t>二、学习成绩</t>
  </si>
  <si>
    <t>学习成绩加分明细项</t>
  </si>
  <si>
    <t>二、学习成绩（初审）</t>
  </si>
  <si>
    <t>学习成绩加分明细项（初审）</t>
  </si>
  <si>
    <t>二、学习成绩（复审）</t>
  </si>
  <si>
    <t>学习成绩加分明细项（复审）</t>
  </si>
  <si>
    <t>三、科研成绩</t>
  </si>
  <si>
    <t>科研成绩加分具体明细项</t>
  </si>
  <si>
    <t>三、科研成绩（初审）</t>
  </si>
  <si>
    <t>科研成绩加分具体明细项（初审）</t>
  </si>
  <si>
    <t>三、科研成绩（复审）</t>
  </si>
  <si>
    <t>科研成绩加分具体明细项（复审）</t>
  </si>
  <si>
    <t>四、体育文化与社会实践得分（初审）</t>
  </si>
  <si>
    <t>体育文化与社会实践具体加分明细项</t>
  </si>
  <si>
    <t>体育文化与社会实践具体加分明细项（初审）</t>
  </si>
  <si>
    <t>四、体育文化与社会实践得分（复审）</t>
  </si>
  <si>
    <t>体育文化与社会实践具体加分明细项（复审）</t>
  </si>
  <si>
    <t>总分（精确到小数点后两位）</t>
  </si>
  <si>
    <t>总分（精确到小数点后两位）初审</t>
  </si>
  <si>
    <t>总分（精确到小数点后两位）复审</t>
  </si>
  <si>
    <t>备注</t>
  </si>
  <si>
    <t>审核人</t>
  </si>
  <si>
    <t>复审人</t>
  </si>
  <si>
    <t>食品科学与工程</t>
  </si>
  <si>
    <t>2023级</t>
  </si>
  <si>
    <t>博士班</t>
    <phoneticPr fontId="1" type="noConversion"/>
  </si>
  <si>
    <t>刘琳</t>
  </si>
  <si>
    <t>杜冰</t>
  </si>
  <si>
    <t>全日制学术博士</t>
    <phoneticPr fontId="1" type="noConversion"/>
  </si>
  <si>
    <t>非定向</t>
  </si>
  <si>
    <t>食品学院五星实验室 0.3分</t>
  </si>
  <si>
    <t>食品学院五星实验室 0.3分
（3）2023.11.8：第五期青蓝沙龙学术讲座+0.2分
（4）2023.11.22：第六期青蓝沙龙学术讲座+0.2分
（5）第二十期食品学院大讲堂+0.2分
（6）“你好千金，呵护健康”讲座+0.2分
（7）“国奖有约，榜样领航”讲座+0.2分</t>
  </si>
  <si>
    <t>食品学院五星实验室 0.3分；“你好千金，呵护健康”讲座+0.2分</t>
  </si>
  <si>
    <t>（1）SCI 1区（标题：Acetylation at the O-6 position of t-Glc improved immunoactivity of α-1,6-glucan from longan by additionally activating Dectin-1 and CD14 receptors，期刊名：Carbohydrate Polymers，接收年月：2023年11月，作者排序第1） 30分 ；
（2）专利：《高免疫活性的乙酰化龙眼水溶性葡聚糖及制备方法和用途》+8分
讲座加入思想道德分</t>
  </si>
  <si>
    <t>（1）2023.11.8：第五期青蓝沙龙学术讲座+0.2分
（2）2023.11.22：第六期青蓝沙龙学术讲座+0.2分
（3）第二十期食品学院大讲堂+0.2分
（4）“国奖有约，榜样领航”讲座+0.2分（5）SCI 1区（标题：Acetylation at the O-6 position of t-Glc improved immunoactivity of α-1,6-glucan from longan by additionally activating Dectin-1 and CD14 receptors，期刊名：Carbohydrate Polymers，接收年月：2023年11月，作者排序第1） 30分 ；
（6）专利：《高免疫活性的乙酰化龙眼水溶性葡聚糖及制备方法和用途》+8分
讲座加入思想道德分</t>
  </si>
  <si>
    <t>庞艺萌，刘泽祺</t>
  </si>
  <si>
    <t>刘敏玲，陈方圆</t>
  </si>
  <si>
    <t>庞艺萌</t>
  </si>
  <si>
    <t>雷红涛</t>
  </si>
  <si>
    <t>全日制学术博士</t>
  </si>
  <si>
    <t>1.班级班长 3分；
2.非学术型讲座“国奖有约”1次 0.2分
3.四星实验室 0.2</t>
  </si>
  <si>
    <t>1.班级班长 3分；
2.四星实验室 0.2</t>
  </si>
  <si>
    <t xml:space="preserve">蛋白质结构与功能	90；研究生学术与职业素养讲座（MOOC）	87；食品科学研究进展	88；食品工程技术研究进展	93；英语科技论文写作与学术交流	93；中国马克思主义与当代	92
</t>
  </si>
  <si>
    <t xml:space="preserve">1.一区SCI论文 1篇 《A robust and sensitive enhanced immunochromatographic assay based on UiO-66-NH2 @Au for simultaneous detection of carbofuran and 3-hydroxy-carbofuran in fruits and vegetables》，期刊名Sensors and Actuators: B. Chemical，接收年月2023年9月15日，作者排序第1）30分；
2.中国国际大学生创新大赛 (2024) 广东省分赛 获铜奖（项目成员）3分
3.2023年华南农业大学“丁颖杯”暨“挑战杯”广东大学生创业计划竞赛校内赛 获银奖（项目成员）2分
4.创客杯大学生创业大赛比赛参与 0.2分
</t>
  </si>
  <si>
    <t>1国奖有约讲座；2.一区SCI论文 1篇 《A robust and sensitive enhanced immunochromatographic assay based on UiO-66-NH2 @Au for simultaneous detection of carbofuran and 3-hydroxy-carbofuran in fruits and vegetables》，期刊名Sensors and Actuators: B. Chemical，接收年月2023年9月15日，作者排序第1）30分；
3.中国国际大学生创新大赛 (2024) 广东省分赛 获铜奖（项目成员）3分
4.2023年华南农业大学“丁颖杯”暨“挑战杯”广东大学生创业计划竞赛校内赛 获银奖（项目成员）2分
5.创客杯大学生创业大赛比赛参与 0.2分</t>
  </si>
  <si>
    <t>院运会仰卧起坐项目 参与0.2分</t>
  </si>
  <si>
    <t>夏雪溦</t>
  </si>
  <si>
    <t>黄日明</t>
  </si>
  <si>
    <t>(1)星级实验室考评-623 五星实验室 0.3分</t>
  </si>
  <si>
    <t>绩点平均分=（93+94+93+98+88+93）*2/12=93.2
学业成绩=93.2*0.1=9.32分</t>
  </si>
  <si>
    <t>（1）SCI一区（标题Colon cancer inhibitory properties of Caulerpa lentillifera polysaccharide and its molecular mechanisms based on three-dimensional cell culture model，期刊名International Journal of Biological Macromolecules，接收年月2024.04，作者排序第1）  30分</t>
  </si>
  <si>
    <t xml:space="preserve">(1)	食品学院院运会第一名 ，女子立定跳远，2023.11.13，启林南运动场  1分
(2)	食品学院院运会方阵，2023.11.13，启林南运动场  0.2分
(3)	校运会第二名，女子立定跳远，2023.11.24，启林南运动场  1.6分 </t>
  </si>
  <si>
    <t>刘泽祺</t>
  </si>
  <si>
    <t>柳春红</t>
  </si>
  <si>
    <t>1. 四星实验室（509） 0.2分
2. 林学与风景园林学院2024元旦晚会 0.2分
3. 食品学院第27次团员代表大会团员代表 0.2分
4. 第五期“青蓝”博士生学术沙龙·导学思享会 0.2分
5. 第七期“青蓝”博士生学术沙龙成长交流会 0.2分
6. 第八期“青蓝”博士生学术沙龙·导学思享会 0.2分</t>
  </si>
  <si>
    <t xml:space="preserve">1. 四星实验室（509） 0.2分
2. 林学与风景园林学院2024元旦晚会 0.2分
3. 食品学院第27次团员代表大会团员代表 0.2分
</t>
  </si>
  <si>
    <t>(2*94+2*90+2*92+2*92+1*90+2*88+2*94)/(2+2+2+2+1+2+2)=91.54
91.54*0.1=9.15</t>
  </si>
  <si>
    <t>1. 第五期“青蓝”博士生学术沙龙·导学思享会 0.2分
2. 第七期“青蓝”博士生学术沙龙成长交流会 0.2分
3. 第八期“青蓝”博士生学术沙龙·导学思享会 0.2分；4.Liu, Z. Q., Wu, S. Z., Zuo, H. X., Lin, J., Zheng, H., Lei, H. T., . . . Guo, Z. L. (2023). Freeze-drying pretreatment of watermelon peel to improve the efficiency of pectin extraction: RSM optimization, extraction mechanism, and characterization. International Journal of Biological Macromolecules, 249, 125944. (SCI一区，30)</t>
  </si>
  <si>
    <t>1. 食品学院院运会开幕式方阵 0.2分
2. 2023定向越野团体选拔赛-食品学院 0.2分</t>
  </si>
  <si>
    <t>毕博</t>
  </si>
  <si>
    <t>曹庸</t>
  </si>
  <si>
    <t>五星实验室</t>
  </si>
  <si>
    <t>0.3+0.2+0.2五星实验室+两个讲座</t>
  </si>
  <si>
    <t>五星实验室0.3</t>
  </si>
  <si>
    <t>二区SCI</t>
  </si>
  <si>
    <t>两个学术活动加分</t>
  </si>
  <si>
    <t>0.2+0.3+0.4</t>
  </si>
  <si>
    <t>方阵</t>
  </si>
  <si>
    <t>仰卧起坐比赛0.2</t>
  </si>
  <si>
    <t>康梦</t>
  </si>
  <si>
    <t>（97*2+95*2+94*2+92*2+90*2+92*2）/（2+2+2+2+2+2）*0.1</t>
  </si>
  <si>
    <t>中文核心论文7分；专利公开4分；参加学科竞赛0.4分</t>
  </si>
  <si>
    <t>中文核心论文7分；专利公开4分；</t>
  </si>
  <si>
    <t>参与食品学院院运会方阵</t>
  </si>
  <si>
    <t>所填学科竞赛没有结束无法加分</t>
  </si>
  <si>
    <t>林倩如</t>
  </si>
  <si>
    <t>高向阳</t>
  </si>
  <si>
    <t>-</t>
  </si>
  <si>
    <t>（1）中文核心（云南野生余甘子鞣花酸和漆黄素的减肥降脂作用，现代食品科技，接收：2023年1月，作者排序第1） 7分；
（2）专利公开 4分；
（3）参加“第二届粤港澳大湾区博士博士后创新创业大赛”揭榜赛 0.2</t>
  </si>
  <si>
    <t>（1）中文核心（云南野生余甘子鞣花酸和漆黄素的减肥降脂作用，现代食品科技，接收：2023年1月，作者排序第1） 7分；
（2）专利公开 4分；</t>
  </si>
  <si>
    <t>参与食品学院运会方阵</t>
  </si>
  <si>
    <t>匡维阳</t>
  </si>
  <si>
    <t>0.5分</t>
  </si>
  <si>
    <t>（1）五星实验室（623）：+0.3分
（2）实验室负责人（701）：+0.2分</t>
  </si>
  <si>
    <t>9.28分</t>
  </si>
  <si>
    <t>（1）绩点平均分=（98+92+91+92+93+91）*2/14=92.8333333分
（2）学习成绩分：92.833333*0.1=9.283333分</t>
  </si>
  <si>
    <t>8分</t>
  </si>
  <si>
    <t>（1）已授权发明专利：一种番石榴多糖制备方法、多糖及其应用 +8分</t>
  </si>
  <si>
    <t>无</t>
  </si>
  <si>
    <t>陈帅</t>
  </si>
  <si>
    <t>肖杰</t>
  </si>
  <si>
    <t>（1）团支书 3分；
（2）实验室负责人0.2分；
（3）5星实验室0.3分</t>
  </si>
  <si>
    <t>蛋白质结构与功能 85 1
研究生学术与职业素养讲座（慕课）83 3
食品科学研究进展89 2
食品工程技术研究进展93 2
英语科技论文写作与学术交流88 2
中国马克思主义与当代93 2</t>
  </si>
  <si>
    <t>运动会方阵签到表 0.2</t>
  </si>
  <si>
    <t>食品科学</t>
  </si>
  <si>
    <t>薛斌</t>
  </si>
  <si>
    <t>方祥</t>
  </si>
  <si>
    <t>4星实验室+摄影比赛二等奖</t>
  </si>
  <si>
    <t>省级优秀奖+参与竞赛</t>
  </si>
  <si>
    <t>单一由企业主办的奖项不予认定</t>
  </si>
  <si>
    <t>梁晓敏</t>
  </si>
  <si>
    <t>徐振林</t>
  </si>
  <si>
    <t>"五星实验室 0.3
（4）	参加食品学院第五期青蓝博士沙龙  0.2分
（5）	参加食品学院11.8学术沙龙  0.2分
（6）	参加食品学院心理健康讲座  0.2分
（7）	参加食品学院20期食品大讲堂讲座  0.2分
（8）	参加食品学院女性生理健康公益讲座  0.2分
（9）	参加食品学院4.9讲座  0.2分"
参与讲座最高总和加1分</t>
  </si>
  <si>
    <t>"五星实验室 0.3；参加食品学院女性生理健康公益讲座  0.2分；参加食品学院心理健康讲座  0.2分；</t>
  </si>
  <si>
    <t>(1)天然产物化学97
(2)现代分子生物学（全英）77
(3)食品科学研究进展91
(4)食品工程技术研究进展93
(5)英语科技论文写作与学术交流90
(6)中国马克思主义与当代91</t>
  </si>
  <si>
    <t>（1） 参加食品学院第五期青蓝博士沙龙  0.2分
（2） 参加食品学院11.8学术沙龙  0.2分
（3） 参加食品学院20期食品大讲堂讲座  0.2分（4）参加食品学院4.9讲座  0.2分</t>
  </si>
  <si>
    <t>（1）	参与食品学院院运会田赛女子铅球  0.2分； 
（2）	参加食品学院定向越野短距离  0.2分
（3）	参加食品学院运动会方阵  0.2分
（4）	参加食品学院第五期青蓝博士沙龙  0.2分
（5）	参加食品学院11.8学术沙龙  0.2分
（6）	参加食品学院心理健康讲座  0.2分
（7）	参加食品学院20期食品大讲堂讲座  0.2分
（8）	参加食品学院女性生理健康公益讲座  0.2分
（9）	参加食品学院4.9讲座  0.2分</t>
  </si>
  <si>
    <t>1）	参与食品学院院运会田赛女子铅球  0.2分； 
（2）	参加食品学院定向越野短距离  0.2分
方阵不与参与项目叠加，除非获运动会奖</t>
  </si>
  <si>
    <t xml:space="preserve">1） 参与食品学院院运会田赛女子铅球  0.2分； 
（2） 参加食品学院定向越野短距离  0.2分
</t>
  </si>
  <si>
    <t>学术和集体活动类讲座重新按要求分了</t>
  </si>
  <si>
    <t>古文婷</t>
  </si>
  <si>
    <t>0.3分</t>
  </si>
  <si>
    <t xml:space="preserve">食品学院五星实验室0.3分
</t>
  </si>
  <si>
    <t>"食品学院五星实验室0.3分
"
（1）2023.11.8：第五期青蓝沙龙学术讲座+0.2分
（2）2024.6.20：65期燕山论坛+0.2分
（3）2023.11.24第二十期食品学院大讲堂+0.2分
（4）2023.11.10：“你好千金，呵护健康”讲座+0.2分
（5）2023.10.18“国奖有约，榜样领航”讲座+0.2分</t>
  </si>
  <si>
    <t>（1）"食品学院五星实验室0.3分
"（2）2023.11.10：“你好千金，呵护健康”讲座+0.2分</t>
  </si>
  <si>
    <t>9.13分</t>
  </si>
  <si>
    <t>1分</t>
  </si>
  <si>
    <t>讲座算道德分</t>
  </si>
  <si>
    <t>（1）2023.11.8：第五期青蓝沙龙学术讲座+0.2分
（2）2024.6.20：65期燕山论坛+0.2分
（3）2023.11.24第二十期食品学院大讲堂+0.2分
（4）2023.10.18“国奖有约，榜样领航”讲座+0.2分</t>
  </si>
  <si>
    <t>李存港</t>
  </si>
  <si>
    <t>兰雅淇</t>
  </si>
  <si>
    <t>实验室只加最高一项</t>
  </si>
  <si>
    <t>（89x2+100x3+89x2+93x2+90x2+80x2）/（2+3+2+2+2+2）=90.92x0.1=9.09</t>
  </si>
  <si>
    <t>参与食品学院水运会混合自由泳4x50项目比赛第一名</t>
  </si>
  <si>
    <t>庞佳瑞</t>
  </si>
  <si>
    <t>王弘</t>
  </si>
  <si>
    <t xml:space="preserve">第五期“青蓝”博士学术沙龙 0.2
第二十期食品大讲堂 0.2
大健康科技创新和产业高质量发展人才需求讲座 0.2 </t>
  </si>
  <si>
    <t>学术属于学术活动</t>
  </si>
  <si>
    <t>蛋白质结构与功能 86 1
分子生物学实验技术85 2
生物信息学导论96 2
食品科学研究进展91 2
食品工程技术研究进展92 2
英语科技论文写作与学术交流90 2
中国马克思主义与当代92 2</t>
  </si>
  <si>
    <t>生物学</t>
  </si>
  <si>
    <t>许灿华</t>
  </si>
  <si>
    <t>王杰</t>
  </si>
  <si>
    <t>三星实验室成员，0.1分</t>
  </si>
  <si>
    <t>三星实验室成员，0.1分
食品大讲堂第二十七期 2024.03.04 报告题目：异戊烯基酚类物质天然资源发掘与异源生物合成，0.2分</t>
  </si>
  <si>
    <t>研究生学术与职业素养讲座（MOOC） 学分3 成绩96
英语科技论文写作与学术交流 学分2 成绩92
中国马克思主义与当代 学分2 成绩98
生命科学前沿 学分3 成绩92
生命科学研究技术 学分2 成绩84
(96*3+92*2+98*2+92*3+84*2)/12*0.1=9.27</t>
  </si>
  <si>
    <t>食品大讲堂第二十七期 2024.03.04 报告题目：异戊烯基酚类物质天然资源发掘与异源生物合成，0.2分</t>
  </si>
  <si>
    <t>讲座算思想道德分</t>
  </si>
  <si>
    <t>参与食品学院院运会开幕式方阵</t>
  </si>
  <si>
    <t>田柬昕</t>
  </si>
  <si>
    <t>食品学院星级实验室评选，四星实验室，加0.2分</t>
  </si>
  <si>
    <t>天然产物化学，成绩92，学分2；科学研究方法与论文写作，成绩93，学分2；食品科学研究进展，成绩89，学分2；食品工程技术研究进展，成绩94，学分2；英语科技论文写作与学术交流，成绩90，学分2；中国马克思主义与当代，成绩92，学分2。
绩点平均分91.67，学习成绩得分9.17。</t>
  </si>
  <si>
    <t>蒋同</t>
  </si>
  <si>
    <t>吴清平</t>
  </si>
  <si>
    <t>潘康亮</t>
  </si>
  <si>
    <t>1.四星级实验室+0.2分</t>
  </si>
  <si>
    <t>学号</t>
  </si>
  <si>
    <t>9.52分</t>
  </si>
  <si>
    <t>天然产物化学：94；科学研究方法与论文写作(MOOC)：96分；食品科学研究进展：94分；食品工程技术研究进展：94分；英语科技论文写作与学术交流：95分；中国马克思主义与当代：98分；
（94*2+96*2+94*2+94*2+95*2+98*2）/12=95.2
绩点平均分：95.2*0.1=9.52</t>
  </si>
  <si>
    <t>39分</t>
  </si>
  <si>
    <t>（1）SCI 1区（标题：Acetylation at the O-6 position of t-Glc improved immunoactivity of α-1,6-glucan from longan by additionally activating Dectin-1 and CD14 receptors，期刊名：Carbohydrate Polymers，接收年月：2023年11月，作者排序第1） 30分 ；
（2）专利：《高免疫活性的乙酰化龙眼水溶性葡聚糖及制备方法和用途》+8分
（3）2023.11.8：第五期青蓝沙龙学术讲座+0.2分
（4）2023.11.22：第六期青蓝沙龙学术讲座+0.2分
（5）第二十期食品学院大讲堂+0.2分
（6）“你好千金，呵护健康”讲座+0.2分
（7）“国奖有约，榜样领航”讲座+0.2分</t>
  </si>
  <si>
    <t>（94*2+85*1+96*1+93*2+93*2+95*2+92*2）/12*0.1</t>
  </si>
  <si>
    <t>89.8*0.1</t>
  </si>
  <si>
    <t>天然产物化学：94；实验动物学：90分；食品科学研究进展：90分；食品工程技术研究进展：92分；英语科技论文写作与学术交流：90分；中国马克思主义与当代：92分；（94*2+90*2+90*2+92*2+90*2+92*2）/12=91.3
绩点平均分：91.3*0.1=9.13</t>
  </si>
  <si>
    <t>蛋白质结构与功能：87；研究生学术与职业素养讲座（MOOC）：87；食品科学研究进展：86；食品工程技术研究进展：88；英语科技论文写作与学术交流：92；中国马克思主义与当代：89。平均分88.17。</t>
  </si>
  <si>
    <r>
      <t>（1）</t>
    </r>
    <r>
      <rPr>
        <sz val="7"/>
        <color rgb="FF000000"/>
        <rFont val="等线"/>
        <family val="3"/>
        <charset val="134"/>
      </rPr>
      <t xml:space="preserve">    </t>
    </r>
    <r>
      <rPr>
        <sz val="12"/>
        <color rgb="FF000000"/>
        <rFont val="等线"/>
        <family val="3"/>
        <charset val="134"/>
      </rPr>
      <t>参与食品学院第三十届院运会铅球项目比赛</t>
    </r>
    <r>
      <rPr>
        <sz val="10.5"/>
        <color rgb="FF000000"/>
        <rFont val="等线"/>
        <family val="3"/>
        <charset val="134"/>
      </rPr>
      <t>+</t>
    </r>
    <r>
      <rPr>
        <sz val="12"/>
        <color rgb="FF000000"/>
        <rFont val="等线"/>
        <family val="3"/>
        <charset val="134"/>
      </rPr>
      <t xml:space="preserve">0.2分； </t>
    </r>
  </si>
  <si>
    <r>
      <t xml:space="preserve">Liu, Z. Q., Wu, S. Z., Zuo, H. X., Lin, J., Zheng, H., Lei, H. T., . . . Guo, Z. L. (2023). Freeze-drying pretreatment of watermelon peel to improve the efficiency of pectin extraction: RSM optimization, extraction mechanism, and characterization. </t>
    </r>
    <r>
      <rPr>
        <b/>
        <sz val="11"/>
        <color theme="1"/>
        <rFont val="等线"/>
        <family val="3"/>
        <charset val="134"/>
      </rPr>
      <t>International Journal of Biological Macromolecules</t>
    </r>
    <r>
      <rPr>
        <sz val="11"/>
        <color theme="1"/>
        <rFont val="等线"/>
        <family val="3"/>
        <charset val="134"/>
      </rPr>
      <t>, 249, 125944. (SCI一区，30)</t>
    </r>
  </si>
  <si>
    <t>2023级</t>
    <phoneticPr fontId="1" type="noConversion"/>
  </si>
  <si>
    <t>硕士3班</t>
  </si>
  <si>
    <t>包含笑</t>
  </si>
  <si>
    <t>全日制学术硕士</t>
  </si>
  <si>
    <t>（1）实验室检查评比 0.3分 
（2）集体活动:猫鼠游戏户外活动0.2分
（3）集体活动：大健康科技创新和产业高质量的人才需求讲座 0.2分
（4）集体活动：参加华南农业大学“军魂杯”第四届夜间超级迷宫定向接力赛暨校队选拔赛 0.2分
（5）参加中国共产主义青年团华南农业大学食品学院第二十七次代表大会0.2分</t>
  </si>
  <si>
    <t>（3）集体活动：大健康科技创新和产业高质量的人才需求讲座不属于思想道德品质得分
定向越野算文体分</t>
  </si>
  <si>
    <t>（1）实验室检查评比 0.3分 
（2）集体活动:猫鼠游戏户外活动0.2分
（3）集体活动：参加华南农业大学“军魂杯”第四届夜间超级迷宫定向接力赛暨校队选拔赛 0.2分
（5）参加中国共产主义青年团华南农业大学食品学院第二十七次代表大会0.2分</t>
  </si>
  <si>
    <t>食品营养与功能性食品研究专题 88，
工业微生物育种 98，
生物工程下游技术 90，
食品科学与工程文献综述与专题讨论 91，
食品质量安全检测新技术进展 90，
食品与健康及保健食品开发趋势专题 93，
文献管理与信息分析（MOOC） 96，
食品科学研究专题 88，
硕士生英语 90，
自然辩证法概论 96，
新时代中国特色社会主义理论与实践 94，
科研伦理与学术规范（MOOC） 95.
(88*2+98*2+90*2+91*2+90*2+93*2+96*2+88*3+90*3+96*1+94*2+95*1)/24*0.2=18.375</t>
  </si>
  <si>
    <t>（1）SCI 2区（标题Safety evaluation of aqueous extract from Valeriana officinalis L. roots: Genotoxicity, acute, subchronic and teratology toxicity，期刊名Journal of Ethnopharmacology，接收年月2024年8月，作者排序第1） 24分 
（2）参加2023年华南农业大学“丁颖杯”暨“挑战杯”广东大学生创业计划竞赛校内选拔 0.3分
（3）学术活动：参加水产品预制菜加工与质量安全控制 0.2分
（4）参加异戊烯基酚类物质天然资源发展与异源生物合成讲座 0.2分
（5）参加第19期食品大讲堂 0.2分</t>
  </si>
  <si>
    <t xml:space="preserve">集体活动：大健康科技创新和产业高质量的人才需求讲座属于科研学术讲座
</t>
  </si>
  <si>
    <t>（1）SCI 2区（标题Safety evaluation of aqueous extract from Valeriana officinalis L. roots: Genotoxicity, acute, subchronic and teratology toxicity，期刊名Journal of Ethnopharmacology，接收年月2024年8月，作者排序第1） 24分 
（2）参加2023年华南农业大学“丁颖杯”暨“挑战杯”广东大学生创业计划竞赛校内选拔 0.3分
（3）学术活动：参加水产品预制菜加工与质量安全控制 0.2分
（4）大健康科技创新和产业高质量的人才需求讲座 0.2分</t>
  </si>
  <si>
    <t>参加华南农业大学“军魂杯”第四届夜间超级迷宫定向接力赛暨校队选拔赛 0.2分</t>
  </si>
  <si>
    <t>（1）参加食品学院运动会方阵分0.2；
（2）参加华南农业大学“军魂杯”第四届夜间超级迷宫定向接力赛暨校队选拔赛 0.2分</t>
  </si>
  <si>
    <t>麦峻钒 余洁婷</t>
  </si>
  <si>
    <t>陈雅梅 罗杰</t>
  </si>
  <si>
    <t>微生物学</t>
  </si>
  <si>
    <t>硕士7班</t>
  </si>
  <si>
    <t>周越</t>
  </si>
  <si>
    <t>魏韬</t>
  </si>
  <si>
    <t xml:space="preserve">（1）班长 3分
（2）参加团日活动获三等奖 0.3分
（3）参加讲座3次 0.6分 
（“你好千金”女性生理健康教育大型公益讲座、3.14食品大讲堂第28期大健康科技创新讲座、3.28丁颖礼堂讲座）
（4）参加集体活动2次 0.4分 
（“猫鼠游戏”户外团体活动、趣味运动会）
</t>
  </si>
  <si>
    <t>（1）班长 3分
（2）参加团日活动获三等奖 0.3分
（3）参加讲座3次 0.6分 
（“你好千金”女性生理健康教育大型公益讲座、3.14食品大讲堂第28期大健康科技创新讲座、3.28丁颖礼堂讲座）
（4）参加集体活动2次 0.4分 
（“猫鼠游戏”户外团体活动、趣味运动会）（5）（5）实验扣分-0.1</t>
  </si>
  <si>
    <t xml:space="preserve">食品生物技术专题与研究进展（2）99
食品微生物基因工程实验技术（3）94
工业微生物育种（2）98
生物工程综合实验（3）99
文献管理与信息分析MOOC（2）96
现代分子生物学（2）85
高级微生物学（2）94
基因工程原理与方法（3）92
硕士生英语（3）90
自然辩证法概论（1）90
新时代中国特色社会主义理论与实践（2）89
科研伦理与学术规范（1）93
</t>
  </si>
  <si>
    <t>（1） 参加学术讲座5次 1分（4.9食品学院讲座、中兽医系列讲座暨燕山论坛、“β-葡聚糖结构与功能之间的构效关系”专题讲座暨第65期燕山论坛、第四届研究生学术论坛、对话国奖 见贤思齐 国奖获得者分享会）   （2）申请发明专利获公开 4分</t>
  </si>
  <si>
    <t>（1） 参加学术讲座5次 1分（4.9食品学院讲座、中兽医系列讲座暨燕山论坛、“β-葡聚糖结构与功能之间的构效关系”专题讲座暨第65期燕山论坛、第四届研究生学术论坛、对话国奖 见贤思齐 国奖获得者分享会） （2）申请发明专利获公开 4分</t>
  </si>
  <si>
    <t xml:space="preserve">（1）参加院运会方阵 0.2分 
（2）参加水运会接力赛第二名 个人蛙泳第七名 1.3分
（3）参加第一届“紫荆杯”匹克球比赛 0.2分
（4）参加“军魂杯”第四届夜间超级迷宫定向接力赛暨校队选拔赛 0.2分
（5）参加华南农业大学第六十六届运动会定向运动锦标赛  0.2分
</t>
  </si>
  <si>
    <t>实验室扣分</t>
  </si>
  <si>
    <t>梁子晴、郑家乐</t>
  </si>
  <si>
    <t>林诗雨、郑翔飞</t>
  </si>
  <si>
    <t>20232145051</t>
  </si>
  <si>
    <t>钟嘉豪</t>
  </si>
  <si>
    <t>19120536810</t>
  </si>
  <si>
    <t>（1）2023年团员评议：优秀团员 1分 
（2）其他班委：班级生活委员 2分
（3）参与“爱自己，从破解情绪密码开始”心理健康讲座集体活动0.2分
（4）参与“自我与觉擦”研究生心理健康讲座 集体活动0.2分
（5）“猫鼠游戏”户外团体活动 集体活动0.2分
（6）四星实验室 0.2分</t>
  </si>
  <si>
    <t>（2）其他班委：班级生活委员 2分
（3）参与“爱自己，从破解情绪密码开始”心理健康讲座集体活动0.2分
（4）参与“自我与觉擦”研究生心理健康讲座 集体活动0.2分
（5）“猫鼠游戏”户外团体活动 集体活动0.2分
（6）四星实验室 0.2分</t>
  </si>
  <si>
    <t>食品营养与功能性食品研究专题94（2）
工业微生物育种98（2）
生物工程下游技术94（2）
食品科学与工程文献综述与专题讨论89（2）
食品质量安全检测新技术进展92（2）
食品与健康及保健食品开发趋势专题93（2）
文献管理与信息分析（MOOC）98（2）
食品科学研究专题73（3）
硕士生英语90（3）
自然辩证法概论95（1）
新时代中国特色社会主义理论与实践94（2）
科研伦理与学术规范（MOOC）97（1）</t>
  </si>
  <si>
    <t>1）2023年华南农业大学“丁颖杯”暨挑战杯校内赛银奖 1分；
（2）2023年华南农业大学“丁颖杯”暨“挑战杯”广东大学生创业计划竞赛院内参与《美藤果叶黄素酯夹心型凝胶糖果》优胜奖 0.6分；
（3）“对话国奖，见闲思齐”(研究生国奖获得者分享会）第二期 0.2分
（4）干燥研究的意义和创新路径讲座 0.2分
（5）水产品预制菜加工与质量安全控制 0.2分
（6）“食品大讲堂第37期：天然产物研究30年：探索与感悟” 0.2分
（7）“食品大讲堂第27：异戊烯基酚类物质天然资源发掘与异源生物合成” 0.2分；</t>
  </si>
  <si>
    <t>1）2023年华南农业大学“丁颖杯”暨挑战杯校内赛银奖 0.5分；
（2）2023年华南农业大学“丁颖杯”暨“挑战杯”广东大学生创业计划竞赛院内参与《美藤果叶黄素酯夹心型凝胶糖果》优胜奖 0.6分；
（3）“对话国奖，见闲思齐”(研究生国奖获得者分享会）第二期 0.2分
（4）干燥研究的意义和创新路径讲座 0.2分
（5）水产品预制菜加工与质量安全控制 0.2分
（6）“食品大讲堂第37期：天然产物研究30年：探索与感悟” 0.2分
（7）“食品大讲堂第27：异戊烯基酚类物质天然资源发掘与异源生物合成” 0.2分；</t>
  </si>
  <si>
    <t>（1）参与华南农业大学第六届手球院际赛第二名  1.6分；
（2）参与2023-2024 学年华南农业大学研究生篮球赛第四名  1.2分；
（3）参与食品学院专业篮球赛第一名  1.0分；
（4）参与食品学院篮球新生杯比赛  0.2分；
（5）参与寒假运动打卡活动  0.15分；
（6）运动会方阵  0.2分
（7）230924“军魂杯”参赛  0.2分
（8）院运会男子立定跳远第五名  0.6分
（9）院运会100米参与  0.2分
（10）院运会4×100 第八名  0.3分
（11）参与校级校运会立定跳远  0.3分</t>
  </si>
  <si>
    <t>扣0.2。在同一主办方的同一竞赛活动中，参与多个项目(或参与初赛、参复赛和决赛)仅加一次参与分</t>
  </si>
  <si>
    <t xml:space="preserve">（1）2023年团员评议：优秀团员 1分 证明无效
（2）2023年华南农业大学“丁颖杯”暨挑战杯且同个项目参与取最高奖项分
</t>
  </si>
  <si>
    <t>硕士1班</t>
  </si>
  <si>
    <t>简智健</t>
  </si>
  <si>
    <t>刘旭炜</t>
  </si>
  <si>
    <t>（1）院级优秀工作人员 0.5分；（2）学院团委工作人员 2分；（3）所在团委研究生会获得“红旗研究生会” 0.25分；（4）所在实验室评为“五星级实验室”0.3分；（5）参与入党积极分子督导员 0.5分；（6）评为优秀督导员 0.2分；（7）燕山清扫活动  0.1分；（8）2023食品科技文化节暨团日活动获二等奖班级 0.3分；（9）树叶贴画制作活动获三等奖 0.3分；（10）猫鼠游戏参与 0.2分；（11）第58期燕山论坛参与 0.2分；
（12）第60期燕山论坛参与 0.2分；（13）第62期燕山论坛参与 0.2分；（14）第65期燕山论坛参与 0.2分；（15）第28期食品大讲堂参与 0.2分；</t>
  </si>
  <si>
    <t>（1）院级优秀工作人员 0.5分；（2）学院团委工作人员 2分；（3）所在团委研究生会获得“红旗研究生会” 0.25分；（4）所在实验室评为“五星级实验室”0.3分；（5）参与入党积极分子督导员 0.5分；（6）评为优秀督导员 0.2分；（8）2023食品科技文化节暨团日活动获二等奖班级 0.4分；（9）树叶贴画制作活动获三等奖 0.3分；（11）第58期燕山论坛参与 0.2分；
（12）第60期燕山论坛参与 0.2分；（13）第62期燕山论坛参与 0.2分；（14）第65期燕山论坛参与 0.2分；（15）第28期食品大讲堂参与 0.2分；</t>
  </si>
  <si>
    <r>
      <rPr>
        <sz val="11"/>
        <color theme="1"/>
        <rFont val="等线"/>
        <family val="3"/>
        <charset val="134"/>
        <scheme val="minor"/>
      </rPr>
      <t>（1）院级优秀工作人员 0.5分；（2）学院团委工作人员 2分；（3）所在团委研究生会获得“红旗研究生会” 0.25分；（4）所在实验室评为“五星级实验室”0.3分；（5）参与入党积极分子督导员 0.5分；（6）评为优秀督导员 0.2分；</t>
    </r>
    <r>
      <rPr>
        <sz val="11"/>
        <color rgb="FFFF0000"/>
        <rFont val="等线"/>
        <family val="3"/>
        <charset val="134"/>
        <scheme val="minor"/>
      </rPr>
      <t>（7）燕山清扫活动  0.1分；</t>
    </r>
    <r>
      <rPr>
        <sz val="11"/>
        <color theme="1"/>
        <rFont val="等线"/>
        <family val="3"/>
        <charset val="134"/>
        <scheme val="minor"/>
      </rPr>
      <t>（8）2023食品科技文化节暨团日活动获二等奖班级 0.4分；（9）树叶贴画制作活动获三等奖 0.3分；</t>
    </r>
    <r>
      <rPr>
        <sz val="11"/>
        <color rgb="FFFF0000"/>
        <rFont val="等线"/>
        <family val="3"/>
        <charset val="134"/>
        <scheme val="minor"/>
      </rPr>
      <t>（10）猫鼠游戏参与 0.2分；</t>
    </r>
    <r>
      <rPr>
        <strike/>
        <sz val="11"/>
        <color rgb="FFFF0000"/>
        <rFont val="等线"/>
        <family val="3"/>
        <charset val="134"/>
        <scheme val="minor"/>
      </rPr>
      <t>（11）第58期燕山论坛参与 0.2分；</t>
    </r>
    <r>
      <rPr>
        <sz val="11"/>
        <color theme="1"/>
        <rFont val="等线"/>
        <family val="3"/>
        <charset val="134"/>
        <scheme val="minor"/>
      </rPr>
      <t xml:space="preserve">
</t>
    </r>
    <r>
      <rPr>
        <strike/>
        <sz val="11"/>
        <color rgb="FFFF0000"/>
        <rFont val="等线"/>
        <family val="3"/>
        <charset val="134"/>
        <scheme val="minor"/>
      </rPr>
      <t>（12）第60期燕山论坛参与 0.2分；</t>
    </r>
    <r>
      <rPr>
        <sz val="11"/>
        <color theme="1"/>
        <rFont val="等线"/>
        <family val="3"/>
        <charset val="134"/>
        <scheme val="minor"/>
      </rPr>
      <t>（13）第62期燕山论坛参与 0.2分；</t>
    </r>
    <r>
      <rPr>
        <strike/>
        <sz val="11"/>
        <color rgb="FFFF0000"/>
        <rFont val="等线"/>
        <family val="3"/>
        <charset val="134"/>
        <scheme val="minor"/>
      </rPr>
      <t>（14）第65期燕山论坛参与 0.2分；</t>
    </r>
    <r>
      <rPr>
        <sz val="11"/>
        <color theme="1"/>
        <rFont val="等线"/>
        <family val="3"/>
        <charset val="134"/>
        <scheme val="minor"/>
      </rPr>
      <t>（15）第28期食品大讲堂参与 0.2分；</t>
    </r>
  </si>
  <si>
    <t>食品营养与功能性食品研究专题 成绩：87 学分：2；
食品微生物基因工程实验技术 成绩：94 学分：3； 
工业微生物育种 成绩 97 学分：2
食品科学与工程文献综述与专题讨论 成绩：89 学分：2；
食品与健康及保健食品开发趋势专题 成绩：91 学分：2；
研究生学术与职业素养讲座（MOOC） 成绩：84 学分：3；
食品科学研究专题 成绩：91 学分：3；
硕士生英语 成绩：96 学分：3；
自然辩证法概论 成绩：95 学分：1；
新时代中国特色社会主义理论与实践 成绩：99 学分：2；
科研伦理与学术规范（MOOC） 成绩：92 学分：1；</t>
  </si>
  <si>
    <t>（1）参与广东省食品学会比赛获二等奖并担任队长 2分；（2）2023年丁颖杯创意大赛优秀奖 0.3分；（3）第四届研究生学术论坛参与 0.2分；（4）中国微生物安全与健康科学大数据库构建 0.2分；（5）研究生国奖获得者分享会第一期 0.2分；（6）研究生国奖获得者分享会第二期 0.2分；（7）4.9 食品学院讲座参与 0.2分；</t>
  </si>
  <si>
    <r>
      <rPr>
        <sz val="11"/>
        <color theme="1"/>
        <rFont val="等线"/>
        <family val="3"/>
        <charset val="134"/>
        <scheme val="minor"/>
      </rPr>
      <t>（1）参与广东省食品学会比赛获二等奖并担任队长 2分；（2）2023年丁颖杯创意大赛优秀奖 0.3分；（3）第四届研究生学术论坛参与 0.2分；（4）中国微生物安全与健康科学大数据库构建 0.2分；（5）研究生国奖获得者分享会第一期 0.2分；（6）研究生国奖获得者分享会第二期 0.2分；（7）4.9 食品学院讲座参与 0.2分；（8）第58期燕山论坛参与 0.2分；
（9）第60期燕山论坛参与 0.2分；
（10）第65期燕山论坛参与 0.2分；</t>
    </r>
    <r>
      <rPr>
        <sz val="11"/>
        <color rgb="FFFF0000"/>
        <rFont val="等线"/>
        <family val="3"/>
        <charset val="134"/>
        <scheme val="minor"/>
      </rPr>
      <t>学术讲座参与分已达上限</t>
    </r>
  </si>
  <si>
    <t>（1）	参与食品学院定向越野选拔赛第一名  1分； 
（2）	参与食品学院院运会方阵 0.2分；</t>
  </si>
  <si>
    <t>刘沛桥，杜丽敏</t>
  </si>
  <si>
    <t>黄宇浩，萧妍薇</t>
  </si>
  <si>
    <t>朱麓琳</t>
  </si>
  <si>
    <t>钟青萍</t>
  </si>
  <si>
    <t>（1）四星级实验室411实验人员 0.2分 （2）“科技改变食界，助力乡村振兴”团日活动 0.3分（3）“你好千金”大型公益讲座 0.2分（4）中华状元红知识竞赛 0.2分（5）“筑梦心路启程心航心理知识竞赛” 0.2分（6）荧光夜跑 0.2分（7）“五院联合心理知识竞赛” 0.2分</t>
  </si>
  <si>
    <t>食品营养与功能性食品研究专题 学分2，成绩96
食品微生物基因工程实验技术 学分3，成绩94
食品微生物学进展专题 学分2 ，成绩94
生物工程下游技术 学分2，成绩91
食品科学与工程文献综述与专题讨论 学分2，成绩91
试验设计与数据分析 学分2，成绩93
文献管理与信息分析（MOOC） 学分2，成绩96
食品科学研究专题 学分3，成绩70
硕士生英语 学分3，成绩90
自然辩证法概论 学分1 ，成绩95
新时代中国特色社会主义理论与实践 学分2，成绩93
科研伦理与学术规范（MOOC）学分1，成绩96</t>
  </si>
  <si>
    <t>食品大讲堂0.2分
共筑农产品安全防线 0.2分
研究生学术论坛 0.2分</t>
  </si>
  <si>
    <t>(1)食品学院院运会女子100米第五名  0.6分 参与方阵 0.2分
（2）参与校运会女子4×100米接力 0.2分
（3）“紫荆杯”匹克球比赛校级混双第六名 0.8分
（4）“紫荆杯”匹克球比赛校级女双第七名 0.6分
（5）女足杯校级第一名 1.8分
（6）2024年广东省大学生女子足球锦标赛，二等奖 3.2分
参与华南农业大学"军魂杯"第四届夜间超级迷宫定向接力赛暨校队选拔赛 0.2分</t>
  </si>
  <si>
    <t>史珂</t>
  </si>
  <si>
    <t>董飒爽</t>
  </si>
  <si>
    <t>（一）班级生活委员2分；
（二）2024 届华南农业大学膳食管理委员会“光盘行动”线上打卡 0.2分；
（三）“你好千金”女性生理健康教育大型公益讲座 0.2分；
（四）“自我与觉醒”研究生心理健康讲座 0.2分；
（五）“科技改变食界助力乡村振兴”2023食品科技文化节暨团日活动三等奖 0.3分</t>
  </si>
  <si>
    <t>工程伦理 2学分 93分；天然产物化学 2学分 88分；发酵工程 3学分 93分；食品工业新技术设备 2学分 96分；食品微生物学进展专题 2学分 92分；工业微生物育种 2学分 98分；功能性食品评价学 1学分 86分；食品科学研究专题 3学分 89分；硕士生英语 3学分 89分；自然辩证法概论 1学分 90分；新时代中国特色社会主义理论与实践 2学分 93分；科研伦理与学术规范（MOOC） 1学分 92分</t>
  </si>
  <si>
    <t>（1）“共享杯”科技资源共享服务创新大赛粤港澳大湾区分赛 优秀奖2分 ；
（2）2024年长三角中帼创新创业大赛参与 0.2分</t>
  </si>
  <si>
    <t xml:space="preserve">（1）“共享杯”科技资源共享服务创新大赛粤港澳大湾区分赛 优秀奖2分 ；
</t>
  </si>
  <si>
    <r>
      <rPr>
        <sz val="11"/>
        <color theme="1"/>
        <rFont val="等线"/>
        <family val="3"/>
        <charset val="134"/>
        <scheme val="minor"/>
      </rPr>
      <t xml:space="preserve">（1）“共享杯”科技资源共享服务创新大赛粤港澳大湾区分赛 优秀奖2分 ；
</t>
    </r>
    <r>
      <rPr>
        <sz val="11"/>
        <color rgb="FFFF0000"/>
        <rFont val="等线"/>
        <family val="3"/>
        <charset val="134"/>
        <scheme val="minor"/>
      </rPr>
      <t>（2）2024年长三角中帼创新创业大赛参与 0.2分</t>
    </r>
  </si>
  <si>
    <t>（1）院运会方阵 0.2分； 
（2）2023年广州市第十四届“市长杯”乒乓球百姓系列和谐赛越秀分区赛第一名 3.6分；
（3）华南农业大学"军魂杯”第四届夜间超级迷宫定向接力赛暨校队选拔赛 0.2分；
2023年华南农业大学乒乓球新生杯 0.2分</t>
  </si>
  <si>
    <t>2024年长三角中帼创新创业大赛 ：单一企业主办奖项不予认定</t>
  </si>
  <si>
    <t>陈颖仪</t>
  </si>
  <si>
    <t>13724841108</t>
  </si>
  <si>
    <t>黎攀</t>
  </si>
  <si>
    <t>星级实验室加分  0.2分</t>
  </si>
  <si>
    <t>食品添加剂研究专题  学分2  成绩  92
食品营养与功能性食品研究专题  学分2  成绩  90
高级食品化学  学分2  成绩  89
食品科学与工程文献综述与专题讨论学分2成绩 91
食品质量安全检测新技术进展  学分2  成绩  85
食品与健康及保健食品开发趋势专题  学分2  成绩  92
英文科技论文写作与学术报告(MOOC)  学分2  成绩  98
食品科学研究专题  学分3  成绩  82
硕士生英语  学分3  成绩  90
自然辩证法概论  学分1  成绩  95
新时代中国特色社会主义理论与实践  学分2  成绩  92
科研伦理与学术规范(MOOC)  学分1  成绩  95
绩点平均分=（92*2+90*2+89*2+91*2+85*2+92*2+98*2+82*3+90*3+95*1+92*2+95*1）/24=90.17学习成绩得分=绩点平均分*0.2=90.17*0.2=18.034</t>
  </si>
  <si>
    <r>
      <rPr>
        <sz val="11"/>
        <rFont val="等线"/>
        <family val="3"/>
        <charset val="134"/>
        <scheme val="minor"/>
      </rPr>
      <t>（1）北大《中文核心期刊要目总览》学科分类排名 25％（含）以内刊物 1篇（标题：美藤果不同部位主要活性成分及其功效机制研究进展，期刊名：现代食品科技，接收年月：2024年3月，作者排序第1） 7分</t>
    </r>
    <r>
      <rPr>
        <sz val="11"/>
        <color rgb="FFFF0000"/>
        <rFont val="等线"/>
        <family val="3"/>
        <charset val="134"/>
        <scheme val="minor"/>
      </rPr>
      <t>(+5分）</t>
    </r>
    <r>
      <rPr>
        <sz val="11"/>
        <rFont val="等线"/>
        <family val="3"/>
        <charset val="134"/>
        <scheme val="minor"/>
      </rPr>
      <t>；
（2）异戊烯基酚类物质天然资源发掘与异源生物合成学术讲座  0.2分；
（3）中国微生物安全与健康科学大数据库构建  0.2分
（4）华南农业大学“丁颖杯”暨“挑战杯”广东大学生创业计划竞赛校内银奖0.6分；</t>
    </r>
  </si>
  <si>
    <t xml:space="preserve">华南农业大学“丁颖杯”暨“挑战杯”广东大学生创业计划竞赛校内银奖属于加1分，因此加上0.4分
（论文非北大核心前25% ，只加5分）
</t>
  </si>
  <si>
    <t>（1）北大《中文核心期刊要目总览》学科分类排名 25％（含）以内刊物 1篇（标题：美藤果不同部位主要活性成分及其功效机制研究进展，期刊名：现代食品科技，接收年月：2024年3月，作者排序第1） 5分；
（2）异戊烯基酚类物质天然资源发掘与异源生物合成学术讲座  0.2分；
（3）中国微生物安全与健康科学大数据库构建  0.2分
（4）华南农业大学“丁颖杯”暨“挑战杯”广东大学生创业计划竞赛校内银奖0.6分；</t>
  </si>
  <si>
    <t>（1）参与食品学院院运会 方阵队员  0.2分； 
（2）华南农业大学“军魂杯”第四届夜间超级迷宫定向接力赛暨校队选拔赛定向运动，  0.2分</t>
  </si>
  <si>
    <t>（论文非北大核心前25% ，只加5分）</t>
  </si>
  <si>
    <t>20232145025</t>
  </si>
  <si>
    <t>彭俊莹</t>
  </si>
  <si>
    <t>18579506453</t>
  </si>
  <si>
    <t>宋贤良</t>
  </si>
  <si>
    <r>
      <rPr>
        <sz val="11"/>
        <rFont val="等线"/>
        <family val="3"/>
        <charset val="134"/>
        <scheme val="minor"/>
      </rPr>
      <t>（1）</t>
    </r>
    <r>
      <rPr>
        <sz val="11"/>
        <rFont val="等线"/>
        <family val="3"/>
        <charset val="134"/>
        <scheme val="minor"/>
      </rPr>
      <t xml:space="preserve">	</t>
    </r>
    <r>
      <rPr>
        <sz val="11"/>
        <rFont val="等线"/>
        <family val="3"/>
        <charset val="134"/>
        <scheme val="minor"/>
      </rPr>
      <t>党建部成员+2
（2）</t>
    </r>
    <r>
      <rPr>
        <sz val="11"/>
        <rFont val="等线"/>
        <family val="3"/>
        <charset val="134"/>
        <scheme val="minor"/>
      </rPr>
      <t xml:space="preserve">	</t>
    </r>
    <r>
      <rPr>
        <sz val="11"/>
        <rFont val="等线"/>
        <family val="3"/>
        <charset val="134"/>
        <scheme val="minor"/>
      </rPr>
      <t>“你好千金”讲座+0.2；
（3）</t>
    </r>
    <r>
      <rPr>
        <sz val="11"/>
        <rFont val="等线"/>
        <family val="3"/>
        <charset val="134"/>
        <scheme val="minor"/>
      </rPr>
      <t xml:space="preserve">	</t>
    </r>
    <r>
      <rPr>
        <sz val="11"/>
        <rFont val="等线"/>
        <family val="3"/>
        <charset val="134"/>
        <scheme val="minor"/>
      </rPr>
      <t>趣味运动会+0.2；
（4）</t>
    </r>
    <r>
      <rPr>
        <sz val="11"/>
        <rFont val="等线"/>
        <family val="3"/>
        <charset val="134"/>
        <scheme val="minor"/>
      </rPr>
      <t xml:space="preserve">	</t>
    </r>
    <r>
      <rPr>
        <sz val="11"/>
        <rFont val="等线"/>
        <family val="3"/>
        <charset val="134"/>
        <scheme val="minor"/>
      </rPr>
      <t>光盘行动+0.2；
（5）</t>
    </r>
    <r>
      <rPr>
        <sz val="11"/>
        <rFont val="等线"/>
        <family val="3"/>
        <charset val="134"/>
        <scheme val="minor"/>
      </rPr>
      <t xml:space="preserve">	</t>
    </r>
    <r>
      <rPr>
        <sz val="11"/>
        <rFont val="等线"/>
        <family val="3"/>
        <charset val="134"/>
        <scheme val="minor"/>
      </rPr>
      <t>荧光夜跑+0.2；
（6）</t>
    </r>
    <r>
      <rPr>
        <sz val="11"/>
        <rFont val="等线"/>
        <family val="3"/>
        <charset val="134"/>
        <scheme val="minor"/>
      </rPr>
      <t xml:space="preserve">	</t>
    </r>
    <r>
      <rPr>
        <sz val="11"/>
        <rFont val="等线"/>
        <family val="3"/>
        <charset val="134"/>
        <scheme val="minor"/>
      </rPr>
      <t>“道德与学风建设讲座”+0.2；
（7）</t>
    </r>
    <r>
      <rPr>
        <sz val="11"/>
        <rFont val="等线"/>
        <family val="3"/>
        <charset val="134"/>
        <scheme val="minor"/>
      </rPr>
      <t xml:space="preserve">	</t>
    </r>
    <r>
      <rPr>
        <sz val="11"/>
        <rFont val="等线"/>
        <family val="3"/>
        <charset val="134"/>
        <scheme val="minor"/>
      </rPr>
      <t>五院联合心理竞赛+0.2；
（8）</t>
    </r>
    <r>
      <rPr>
        <sz val="11"/>
        <rFont val="等线"/>
        <family val="3"/>
        <charset val="134"/>
        <scheme val="minor"/>
      </rPr>
      <t xml:space="preserve">	</t>
    </r>
    <r>
      <rPr>
        <sz val="11"/>
        <rFont val="等线"/>
        <family val="3"/>
        <charset val="134"/>
        <scheme val="minor"/>
      </rPr>
      <t xml:space="preserve">五星级实验室成员+0.3；
</t>
    </r>
  </si>
  <si>
    <t xml:space="preserve">（1）	党建部成员+2
（2）	“你好千金”讲座+0.2；
（3）	趣味运动会+0.2；
（4）	光盘行动+0.2；
（5）	荧光夜跑+0.2；
（6）	“道德与学风建设讲座”+0.2；
（7）	五院联合心理竞赛+0.2；
（8）	五星级实验室成员+0.3；
</t>
  </si>
  <si>
    <r>
      <rPr>
        <sz val="11"/>
        <rFont val="等线"/>
        <family val="3"/>
        <charset val="134"/>
        <scheme val="minor"/>
      </rPr>
      <t>1、</t>
    </r>
    <r>
      <rPr>
        <sz val="11"/>
        <rFont val="等线"/>
        <family val="3"/>
        <charset val="134"/>
        <scheme val="minor"/>
      </rPr>
      <t xml:space="preserve">	</t>
    </r>
    <r>
      <rPr>
        <sz val="11"/>
        <rFont val="等线"/>
        <family val="3"/>
        <charset val="134"/>
        <scheme val="minor"/>
      </rPr>
      <t>仪器分析，学分3，成绩95
2、</t>
    </r>
    <r>
      <rPr>
        <sz val="11"/>
        <rFont val="等线"/>
        <family val="3"/>
        <charset val="134"/>
        <scheme val="minor"/>
      </rPr>
      <t xml:space="preserve">	</t>
    </r>
    <r>
      <rPr>
        <sz val="11"/>
        <rFont val="等线"/>
        <family val="3"/>
        <charset val="134"/>
        <scheme val="minor"/>
      </rPr>
      <t>食品工业新技术设备，学分2，成绩92
3、</t>
    </r>
    <r>
      <rPr>
        <sz val="11"/>
        <rFont val="等线"/>
        <family val="3"/>
        <charset val="134"/>
        <scheme val="minor"/>
      </rPr>
      <t xml:space="preserve">	</t>
    </r>
    <r>
      <rPr>
        <sz val="11"/>
        <rFont val="等线"/>
        <family val="3"/>
        <charset val="134"/>
        <scheme val="minor"/>
      </rPr>
      <t>高级食品化学，学分2，成绩89
4、</t>
    </r>
    <r>
      <rPr>
        <sz val="11"/>
        <rFont val="等线"/>
        <family val="3"/>
        <charset val="134"/>
        <scheme val="minor"/>
      </rPr>
      <t xml:space="preserve">	</t>
    </r>
    <r>
      <rPr>
        <sz val="11"/>
        <rFont val="等线"/>
        <family val="3"/>
        <charset val="134"/>
        <scheme val="minor"/>
      </rPr>
      <t>食品加工过程模拟-优化-控制食品包装进展专题，学分3，成绩90
5、</t>
    </r>
    <r>
      <rPr>
        <sz val="11"/>
        <rFont val="等线"/>
        <family val="3"/>
        <charset val="134"/>
        <scheme val="minor"/>
      </rPr>
      <t xml:space="preserve">	</t>
    </r>
    <r>
      <rPr>
        <sz val="11"/>
        <rFont val="等线"/>
        <family val="3"/>
        <charset val="134"/>
        <scheme val="minor"/>
      </rPr>
      <t>试验设计与数据分析，学分2，成绩94
6、</t>
    </r>
    <r>
      <rPr>
        <sz val="11"/>
        <rFont val="等线"/>
        <family val="3"/>
        <charset val="134"/>
        <scheme val="minor"/>
      </rPr>
      <t xml:space="preserve">	</t>
    </r>
    <r>
      <rPr>
        <sz val="11"/>
        <rFont val="等线"/>
        <family val="3"/>
        <charset val="134"/>
        <scheme val="minor"/>
      </rPr>
      <t>硕士生英语，学分3，成绩90
7、</t>
    </r>
    <r>
      <rPr>
        <sz val="11"/>
        <rFont val="等线"/>
        <family val="3"/>
        <charset val="134"/>
        <scheme val="minor"/>
      </rPr>
      <t xml:space="preserve">	</t>
    </r>
    <r>
      <rPr>
        <sz val="11"/>
        <rFont val="等线"/>
        <family val="3"/>
        <charset val="134"/>
        <scheme val="minor"/>
      </rPr>
      <t>食品科学研究专题，学分3，成绩92
8、</t>
    </r>
    <r>
      <rPr>
        <sz val="11"/>
        <rFont val="等线"/>
        <family val="3"/>
        <charset val="134"/>
        <scheme val="minor"/>
      </rPr>
      <t xml:space="preserve">	</t>
    </r>
    <r>
      <rPr>
        <sz val="11"/>
        <rFont val="等线"/>
        <family val="3"/>
        <charset val="134"/>
        <scheme val="minor"/>
      </rPr>
      <t>自然辩证法概论，学分1，成绩96
9、</t>
    </r>
    <r>
      <rPr>
        <sz val="11"/>
        <rFont val="等线"/>
        <family val="3"/>
        <charset val="134"/>
        <scheme val="minor"/>
      </rPr>
      <t xml:space="preserve">	</t>
    </r>
    <r>
      <rPr>
        <sz val="11"/>
        <rFont val="等线"/>
        <family val="3"/>
        <charset val="134"/>
        <scheme val="minor"/>
      </rPr>
      <t>新时代中国特色社会主义理论与实践，学分1，成绩96
10、</t>
    </r>
    <r>
      <rPr>
        <sz val="11"/>
        <rFont val="等线"/>
        <family val="3"/>
        <charset val="134"/>
        <scheme val="minor"/>
      </rPr>
      <t xml:space="preserve">	</t>
    </r>
    <r>
      <rPr>
        <sz val="11"/>
        <rFont val="等线"/>
        <family val="3"/>
        <charset val="134"/>
        <scheme val="minor"/>
      </rPr>
      <t xml:space="preserve">科研伦理与学术规范(MOOC) ，学分1，成绩90
总：92.375*0.2=18.48
</t>
    </r>
  </si>
  <si>
    <t xml:space="preserve">1、	仪器分析，学分3，成绩95
2、	食品工业新技术设备，学分2，成绩92
3、	高级食品化学，学分2，成绩89
4、	食品加工过程模拟-优化-控制食品包装进展专题，学分3，成绩90
5、	试验设计与数据分析，学分2，成绩94
6、	硕士生英语，学分3，成绩90
7、	食品科学研究专题，学分3，成绩92
8、	自然辩证法概论，学分1，成绩96
9、	新时代中国特色社会主义理论与实践，学分1，成绩96
10、	科研伦理与学术规范(MOOC) ，学分1，成绩90
总：92.375*0.2=18.48
</t>
  </si>
  <si>
    <r>
      <rPr>
        <sz val="11"/>
        <rFont val="等线"/>
        <family val="3"/>
        <charset val="134"/>
        <scheme val="minor"/>
      </rPr>
      <t>1、</t>
    </r>
    <r>
      <rPr>
        <sz val="11"/>
        <rFont val="等线"/>
        <family val="3"/>
        <charset val="134"/>
        <scheme val="minor"/>
      </rPr>
      <t xml:space="preserve">	</t>
    </r>
    <r>
      <rPr>
        <sz val="11"/>
        <rFont val="等线"/>
        <family val="3"/>
        <charset val="134"/>
        <scheme val="minor"/>
      </rPr>
      <t>干燥的意义和创新路径+0.2
2、</t>
    </r>
    <r>
      <rPr>
        <sz val="11"/>
        <rFont val="等线"/>
        <family val="3"/>
        <charset val="134"/>
        <scheme val="minor"/>
      </rPr>
      <t xml:space="preserve">	</t>
    </r>
    <r>
      <rPr>
        <sz val="11"/>
        <rFont val="等线"/>
        <family val="3"/>
        <charset val="134"/>
        <scheme val="minor"/>
      </rPr>
      <t>“不溶性大豆纤维功能特性提升及其应用特性研究”学术讲座+0.2
3、</t>
    </r>
    <r>
      <rPr>
        <sz val="11"/>
        <rFont val="等线"/>
        <family val="3"/>
        <charset val="134"/>
        <scheme val="minor"/>
      </rPr>
      <t xml:space="preserve">	</t>
    </r>
    <r>
      <rPr>
        <sz val="11"/>
        <rFont val="等线"/>
        <family val="3"/>
        <charset val="134"/>
        <scheme val="minor"/>
      </rPr>
      <t>水产品预制菜学术讲座+0.2
4、</t>
    </r>
    <r>
      <rPr>
        <sz val="11"/>
        <rFont val="等线"/>
        <family val="3"/>
        <charset val="134"/>
        <scheme val="minor"/>
      </rPr>
      <t xml:space="preserve">	</t>
    </r>
    <r>
      <rPr>
        <sz val="11"/>
        <rFont val="等线"/>
        <family val="3"/>
        <charset val="134"/>
        <scheme val="minor"/>
      </rPr>
      <t>第四届研究生学术论坛+0.2
5、</t>
    </r>
    <r>
      <rPr>
        <sz val="11"/>
        <rFont val="等线"/>
        <family val="3"/>
        <charset val="134"/>
        <scheme val="minor"/>
      </rPr>
      <t xml:space="preserve">	</t>
    </r>
    <r>
      <rPr>
        <sz val="11"/>
        <rFont val="等线"/>
        <family val="3"/>
        <charset val="134"/>
        <scheme val="minor"/>
      </rPr>
      <t>异戊烯基酚类物质天然资源发掘与异源生物合成+0.2
6、</t>
    </r>
    <r>
      <rPr>
        <sz val="11"/>
        <rFont val="等线"/>
        <family val="3"/>
        <charset val="134"/>
        <scheme val="minor"/>
      </rPr>
      <t xml:space="preserve">	</t>
    </r>
    <r>
      <rPr>
        <sz val="11"/>
        <rFont val="等线"/>
        <family val="3"/>
        <charset val="134"/>
        <scheme val="minor"/>
      </rPr>
      <t xml:space="preserve">院级“金龙鱼”杯食品创新大赛二等奖+0.5
</t>
    </r>
  </si>
  <si>
    <r>
      <rPr>
        <sz val="11"/>
        <color rgb="FFFF0000"/>
        <rFont val="等线"/>
        <family val="3"/>
        <charset val="134"/>
        <scheme val="minor"/>
      </rPr>
      <t>1、</t>
    </r>
    <r>
      <rPr>
        <sz val="11"/>
        <color rgb="FFFF0000"/>
        <rFont val="等线"/>
        <family val="3"/>
        <charset val="134"/>
        <scheme val="minor"/>
      </rPr>
      <t xml:space="preserve">	</t>
    </r>
    <r>
      <rPr>
        <sz val="11"/>
        <color rgb="FFFF0000"/>
        <rFont val="等线"/>
        <family val="3"/>
        <charset val="134"/>
        <scheme val="minor"/>
      </rPr>
      <t>干燥的意义和创新路径+0.2
2、</t>
    </r>
    <r>
      <rPr>
        <sz val="11"/>
        <color rgb="FFFF0000"/>
        <rFont val="等线"/>
        <family val="3"/>
        <charset val="134"/>
        <scheme val="minor"/>
      </rPr>
      <t xml:space="preserve">	</t>
    </r>
    <r>
      <rPr>
        <sz val="11"/>
        <color rgb="FFFF0000"/>
        <rFont val="等线"/>
        <family val="3"/>
        <charset val="134"/>
        <scheme val="minor"/>
      </rPr>
      <t>“不溶性大豆纤维功能特性提升及其应用特性研究”学术讲座+0.2
3、</t>
    </r>
    <r>
      <rPr>
        <sz val="11"/>
        <color rgb="FFFF0000"/>
        <rFont val="等线"/>
        <family val="3"/>
        <charset val="134"/>
        <scheme val="minor"/>
      </rPr>
      <t xml:space="preserve">	</t>
    </r>
    <r>
      <rPr>
        <sz val="11"/>
        <color rgb="FFFF0000"/>
        <rFont val="等线"/>
        <family val="3"/>
        <charset val="134"/>
        <scheme val="minor"/>
      </rPr>
      <t>水产品预制菜学术讲座+0.2
4、</t>
    </r>
    <r>
      <rPr>
        <sz val="11"/>
        <color rgb="FFFF0000"/>
        <rFont val="等线"/>
        <family val="3"/>
        <charset val="134"/>
        <scheme val="minor"/>
      </rPr>
      <t xml:space="preserve">	</t>
    </r>
    <r>
      <rPr>
        <sz val="11"/>
        <color rgb="FFFF0000"/>
        <rFont val="等线"/>
        <family val="3"/>
        <charset val="134"/>
        <scheme val="minor"/>
      </rPr>
      <t>第四届研究生学术论坛+0.2
5、</t>
    </r>
    <r>
      <rPr>
        <sz val="11"/>
        <color rgb="FFFF0000"/>
        <rFont val="等线"/>
        <family val="3"/>
        <charset val="134"/>
        <scheme val="minor"/>
      </rPr>
      <t xml:space="preserve">	</t>
    </r>
    <r>
      <rPr>
        <sz val="11"/>
        <color rgb="FFFF0000"/>
        <rFont val="等线"/>
        <family val="3"/>
        <charset val="134"/>
        <scheme val="minor"/>
      </rPr>
      <t>异戊烯基酚类物质天然资源发掘与异源生物合成+0.2
6、</t>
    </r>
    <r>
      <rPr>
        <sz val="11"/>
        <color rgb="FFFF0000"/>
        <rFont val="等线"/>
        <family val="3"/>
        <charset val="134"/>
        <scheme val="minor"/>
      </rPr>
      <t xml:space="preserve">	</t>
    </r>
    <r>
      <rPr>
        <sz val="11"/>
        <color rgb="FFFF0000"/>
        <rFont val="等线"/>
        <family val="3"/>
        <charset val="134"/>
        <scheme val="minor"/>
      </rPr>
      <t xml:space="preserve">院级“金龙鱼”杯食品创新大赛二等奖+0.5
</t>
    </r>
  </si>
  <si>
    <r>
      <rPr>
        <sz val="11"/>
        <rFont val="等线"/>
        <family val="3"/>
        <charset val="134"/>
        <scheme val="minor"/>
      </rPr>
      <t>1、</t>
    </r>
    <r>
      <rPr>
        <sz val="11"/>
        <rFont val="等线"/>
        <family val="3"/>
        <charset val="134"/>
        <scheme val="minor"/>
      </rPr>
      <t xml:space="preserve">	</t>
    </r>
    <r>
      <rPr>
        <sz val="11"/>
        <rFont val="等线"/>
        <family val="3"/>
        <charset val="134"/>
        <scheme val="minor"/>
      </rPr>
      <t>院运会跳远参与分+0.2
2、</t>
    </r>
    <r>
      <rPr>
        <sz val="11"/>
        <rFont val="等线"/>
        <family val="3"/>
        <charset val="134"/>
        <scheme val="minor"/>
      </rPr>
      <t xml:space="preserve">	</t>
    </r>
    <r>
      <rPr>
        <sz val="11"/>
        <rFont val="等线"/>
        <family val="3"/>
        <charset val="134"/>
        <scheme val="minor"/>
      </rPr>
      <t>“军魂杯”夜间超级迷宫+0.2
3、</t>
    </r>
    <r>
      <rPr>
        <sz val="11"/>
        <rFont val="等线"/>
        <family val="3"/>
        <charset val="134"/>
        <scheme val="minor"/>
      </rPr>
      <t xml:space="preserve">	</t>
    </r>
    <r>
      <rPr>
        <sz val="11"/>
        <rFont val="等线"/>
        <family val="3"/>
        <charset val="134"/>
        <scheme val="minor"/>
      </rPr>
      <t xml:space="preserve">定向越野百米赛+0.2
</t>
    </r>
  </si>
  <si>
    <t xml:space="preserve">1、	院运会跳远参与分+0.2
2、	“军魂杯”夜间超级迷宫+0.2
3、	定向越野百米赛+0.2
</t>
  </si>
  <si>
    <t>硕士4班</t>
  </si>
  <si>
    <t>邓博文</t>
  </si>
  <si>
    <t>艾民珉</t>
  </si>
  <si>
    <t>①实验室加分0.1分；②五院联合心理知识竞赛 0.2分 ③“你好千金，呵护千金” 0.2分 ④“自我与觉察”研究生心理健康讲座 0.2分</t>
  </si>
  <si>
    <t>①实验室加分0.1分；②五院联合心理知识竞赛 0.2分 ③“你好千金，呵护千金” 0.2分 ④“自我与觉察”研究生心理健康讲座 0.2分⑤“中国式现代化与高质量发展”学术沙龙 0.2分</t>
  </si>
  <si>
    <t>天然产物化学  90 学分2
蛋白质结构与功能 83 学分1
高级食品化学 82
工业微生物育种 96 学分2
食品科学与工程文献综述与专题讨论 85 学分2
食品质量安全检测新技术进展 90 学分2
现代知识产权与保护 89 学分1
文献管理与信息分析（MOOC） 89 学分2
食品科学研究专题 88 学分3
硕士生英语 90 学分3
自然辩证法概论 89 学分1
新时代中国特色社会主义理论与实践 90 学分2
科研伦理与学术规范（MOOC） 91 学分1</t>
  </si>
  <si>
    <t>①一种负载白藜芦醇的蛋清蛋白纳米颗粒的制备方法及其在乳液界面抗氧化中的应用（公开号：CN 117678750 A）4分；②“基因与作物广谱抗病及昆虫共生细菌抗药性机制研究”学术讲座 0.2分； ③“非洲反刍动物基因多样性的简介”学术讲座 0.2分 ④“异源三聚体G蛋白介导的植物免疫调控网络”学术讲座 0.2分 ⑤“中国式现代化与高质量发展”学术沙龙 0.2分 ⑥“β-葡聚糖结构与功能之间的构效关系”专题讲座 0.2分</t>
  </si>
  <si>
    <t>①一种负载白藜芦醇的蛋清蛋白纳米颗粒的制备方法及其在乳液界面抗氧化中的应用（公开号：CN 117678750 A）4分；②“基因与作物广谱抗病及昆虫共生细菌抗药性机制研究”学术讲座 0.2分； ③“非洲反刍动物基因多样性的简介”学术讲座 0.2分 ④“异源三聚体G蛋白介导的植物免疫调控网络”学术讲座 0.2分 ⑤““β-葡聚糖结构与功能之间的构效关系”专题讲座 0.2分</t>
  </si>
  <si>
    <t>①一种负载白藜芦醇的蛋清蛋白纳米颗粒的制备方法及其在乳液界面抗氧化中的应用（公开号：CN 117678750 A）4分（专利证明为无效证明）；②“基因与作物广谱抗病及昆虫共生细菌抗药性机制研究”学术讲座 0.2分； ③“非洲反刍动物基因多样性的简介”学术讲座 0.2分 ④“异源三聚体G蛋白介导的植物免疫调控网络”学术讲座 0.2分 ⑤““β-葡聚糖结构与功能之间的构效关系”专题讲座 0.2分</t>
  </si>
  <si>
    <t>①方阵签到</t>
  </si>
  <si>
    <t>学习成绩计算错误已进行修改；“中国式现代化与高质量发展”学术沙龙 0.2分转移至思想道德
专利证明为无效证明（不加分）</t>
  </si>
  <si>
    <t xml:space="preserve">陈雅梅、罗杰
</t>
  </si>
  <si>
    <t>王祺皓 
陈碧涛</t>
  </si>
  <si>
    <t>杨子骏</t>
  </si>
  <si>
    <t>李向梅</t>
  </si>
  <si>
    <t>522-1五星实验室 0.3分
公共卫生打扫 0.1分
两弹一星精神专题报告会0.2分</t>
  </si>
  <si>
    <t>食品营养与功能性食品研究专题89
食品科学与工程文献综述与专题讨论86
食品质量安全检测新技术进展87
食品与健康及保健食品开发趋势专题92
生命科学插图绘制88
网络信息资源检索与利用87
研究生学术与职业素养讲座（MOOC）100
食品科学研究专题90
硕士生英语89
自然辩证法概论93
新时代中国特色社会主义理论与实践92
科研伦理与学术规范（MOOC）89</t>
  </si>
  <si>
    <t>食品学院第1届综述大赛参与 0.2分
大学生创新大赛省赛铜奖3分
创客杯银奖1分
水产品预制菜学术讲座0.2分
第四届研究生学术论坛0.2分
3.4学术讲座0.2分</t>
  </si>
  <si>
    <t>大学生创新大赛省赛铜奖3分
创客杯银奖1分
水产品预制菜学术讲座0.2分
第四届研究生学术论坛0.2分
3.4学术讲座0.2分</t>
  </si>
  <si>
    <t>定向越野参与0.2分
运动方阵0.2分</t>
  </si>
  <si>
    <t>第一届综述大赛属于下一学年</t>
  </si>
  <si>
    <t>梁冬雪</t>
  </si>
  <si>
    <t>（1）易班读书打卡 0.15分；（2）“科技改变食界 助力乡村振兴”2023食品科技文化节暨团日活动三等奖 0.3分；（3）“家乡发展我见证”主题摄影活动，0.2分；（4）3月宿舍文化节——宿舍装饰大赛，优秀奖，0.2分；（5）11月宿舍文化节——摄入美好，二等奖，0.4分；（6）“权益有你”研究生提案大赛，三等奖，0.3分；（7）五院联合心理知识竞赛参赛，0.2分； (8)2023年华南农业大学微愿启花志愿服务策划大赛，参赛，0.2分；（9）2023年12月“中华状元红”传统文化知识竞赛参赛，0.2分；（10）“广东农业（大豆）产业科技大会”讲座观众，0.2分；（11）  寒假运动打卡（满16天）：0.1分；（12）  猫鼠游戏户外团体活动：0.2分；</t>
  </si>
  <si>
    <t>（1）“科技改变食界 助力乡村振兴”2023食品科技文化节暨团日活动三等奖 0.3分；（3）“家乡发展我见证”主题摄影活动，0.2分；（4）3月宿舍文化节——宿舍装饰大赛，优秀奖，0.2分；（5）11月宿舍文化节——摄入美好，二等奖，0.4分；（6）“权益有你”研究生提案大赛，三等奖，0.3分；（7）五院联合心理知识竞赛参赛，0.2分； (8)2023年华南农业大学微愿启花志愿服务策划大赛，参赛，0.2分；（9）2023年12月“中华状元红”传统文化知识竞赛参赛，0.2分；（10）“广东农业（大豆）产业科技大会”讲座观众，0.2分</t>
  </si>
  <si>
    <t>（1）研究生学术与职业素养讲座，学分3，成绩87；（2）硕士生英语，学分3，成绩90；（3）新时代中国特色社会主义理论与实践，学分2，成绩93；（4）科研伦理与学术规范，学分1，成绩95；（5）食品生物技术专题与研究进展，学分2，成绩99；（6）食品微生物基因工程实验技术，学分3，成绩93；（7）食品微生物学进展专题，学分2，成绩95；（8）工业微生物育种，学分2，成绩98；（9）食品科学与工程文献综述与专题讨论，学分2，成绩88；（10）食品科学研究专题，学分3，成绩89；（11）自然辩证法概论，学分1，成绩94</t>
  </si>
  <si>
    <t>（1）“国奖有约，榜样领航”第一期观众，0.2分；（2）“对话国奖，见贤思齐”第二期观众，0.2分；（3）“干燥研究的意义和创新路径”讲座观众，0.2分；（4）燕山论坛第三期观众，0.2分；（5）五院联合心理知识竞赛决赛观众，0.2分。</t>
  </si>
  <si>
    <t>（1）“国奖有约，榜样领航”第一期观众，0.2分；（2）“对话国奖，见贤思齐”第二期观众，0.2分；（3）“干燥研究的意义和创新路径”讲座观众，0.2分；（4）燕山论坛第三期观众，0.2分；（5）五院联合心理知识竞赛决赛观众，0.2分。（6）广东食品安全科学素养校园调查与分析大赛，参赛，0.2分。</t>
  </si>
  <si>
    <t>（1）  参与校级定向越野锦标赛获三等奖： 0.25分； （2）  院运会定向越野选拔赛，女子团体赛，第七名，0.4分；（3）  院运会定向越野选拔赛，女子积分赛，第七名，0.4分；（4）院运会方阵，2023-2024学年，0.2分；（5）第四届夜间超级迷宫定向接力赛，参赛，0.2分；（6）  全国大学生数据分析科普知识竞赛，0.2分；（7）广东食品安全科学素养校园调查与分析大赛，参赛，0.2分。</t>
  </si>
  <si>
    <t>（1）  参与校级定向越野锦标赛获三等奖： 0.25分； （2）  院运会定向越野选拔赛，女子团体赛，第七名，0.4分；（3）  院运会定向越野选拔赛，女子积分赛，第七名，0.4分；（4）院运会方阵，2023-2024学年，0.2分；（5）第四届夜间超级迷宫定向接力赛，参赛，0.2分；</t>
  </si>
  <si>
    <t>1.集体活动参与分不超过1分  2..成绩截图不清晰，需补交材料 3.  全国大学生数据分析科普知识竞赛为校外线上答题，不加分；4.广东食品安全科学素养校园调查与分析大赛不属于社会实践，属于学科竞赛.</t>
  </si>
  <si>
    <t>20232145017</t>
  </si>
  <si>
    <t>李凤萍</t>
  </si>
  <si>
    <t>13631875383</t>
  </si>
  <si>
    <t>杨瑞丽</t>
  </si>
  <si>
    <t>（1）食品学院团委研究生会部门干事 2分；
（2）红旗研究生会 0.25分；
（3）四星级实验室 0.2分；
（4)提案大赛参与奖 0.2分；
(5)五院联合心理知识竞赛参与奖 0.2分</t>
  </si>
  <si>
    <t>（1）食品营养与功能性食品研究专题 2学分 89分
（2）发酵工程 3学分 92分
（3）食品微生物进展研究 2学分 93分
（4）工业微生物育种 2学分 97分
（5）实验动物学 2学分 95分
（6）研究生学术与职业素养讲座（MOOC） 3学分 100分
（7）食品科学研究专题 3学分 92分
（8）硕士生英语 3学分 90分
（9）自然辩证法概论 1学分 95分
（10）新时代中国特色社会主义理论与实践 2学分 94分
（11）科研伦理与学术规范（MOOC） 1学分 92分
学习成绩=（89*2+92*3+93*2+97*2+95*2+100*3+92*3+90*3+95*1+94*2+92*1）/(2+3+2+2+2+3+3+3+1+2+1)=18.71
（1）食品营养与功能性食品研究专题 2学分 89分
（2）发酵工程 3学分 92分
（3）食品微生物进展研究 2学分 93分
（4）工业微生物育种 2学分 97分
（5）实验动物学 2学分 95分
（6）研究生学术与职业素养讲座（MOOC） 3学分 100分
（7）食品科学研究专题 3学分 92分
（8）硕士生英语 3学分 90分
（9）自然辩证法概论 1学分 95分
（10）新时代中国特色社会主义理论与实践 2学分 94分
（11）科研伦理与学术规范（MOOC） 1学分 92分
学习成绩=（89*2+92*3+93*2+97*2+95*2+100*3+92*3+90*3+95*1+94*2+92*1）/(2+3+2+2+2+3+3+3+1+2+1)=18.71</t>
  </si>
  <si>
    <t>（1）“国奖有约，榜样领航”讲座 0.2分
（2）广东食品安全科学素养校园调查与分析大赛参与奖 0.2分
（3）香港理工大学招生宣传讲座 0.2分
（4）第二十期食品大讲堂
0.2分</t>
  </si>
  <si>
    <t>（1）院运会立定跳远项目比赛参与奖 0.2分
（2）“军魂杯”第四届夜间超级迷宫定向接力赛暨越野赛参与奖0.2分
（3）2023定向越野团体选拔赛院赛第七名 0.4分
（4）参与院运会方阵 0.2分</t>
  </si>
  <si>
    <t xml:space="preserve">（1）院运会立定跳远项目比赛参与奖，参与院运会方阵 0.2分
（2）“军魂杯”第四届夜间超级迷宫定向接力赛暨越野赛参与奖0.2分
（3）2023定向越野团体选拔赛院赛第七名 0.4分
</t>
  </si>
  <si>
    <t>硕士8班</t>
  </si>
  <si>
    <t>邓漪恒</t>
  </si>
  <si>
    <t>郭宗林</t>
  </si>
  <si>
    <t>参与分 1分
1）“你好千金”讲座参与分 0.2分
2）“自我与觉察”讲座参与分 0.2分
3）校红十字会血液知识讲座参与分 0.2分
4）“光盘行动”参与分 0.2分
5）校青廉社专题讲座参与分 0.2分
6）校青志微愿启花活动参与分 0.2分
7）心理知识竞赛参与分 0.2分
8）3月宿舍文化节院优秀奖 0.2分
9）提案大赛院二等奖 0.4分
10)“厚植文化自信”征文比赛院三等奖 0.6分
11）四星实验室 0.2分</t>
  </si>
  <si>
    <r>
      <rPr>
        <sz val="11"/>
        <rFont val="等线"/>
        <family val="3"/>
        <charset val="134"/>
      </rPr>
      <t>2.4分</t>
    </r>
    <r>
      <rPr>
        <sz val="11"/>
        <color rgb="FFFF0000"/>
        <rFont val="等线"/>
        <family val="3"/>
        <charset val="134"/>
      </rPr>
      <t>（2.3）</t>
    </r>
  </si>
  <si>
    <r>
      <rPr>
        <sz val="11"/>
        <rFont val="等线"/>
        <family val="3"/>
        <charset val="134"/>
      </rPr>
      <t xml:space="preserve">参与分 1分
1）“你好千金”讲座参与分 0.2分
2）“自我与觉察”讲座参与分 0.2分
3）校红十字会血液知识讲座参与分 0.2分
4）“光盘行动”参与分 0.2分
5）校青廉社专题讲座参与分 0.2分
6）校青志微愿启花活动参与分 0.2分
7）心理知识竞赛参与分 0.2分
8）3月宿舍文化节院优秀奖 0.2分 </t>
    </r>
    <r>
      <rPr>
        <sz val="11"/>
        <color rgb="FFFF0000"/>
        <rFont val="等线"/>
        <family val="3"/>
        <charset val="134"/>
      </rPr>
      <t>（0.1团队减半）</t>
    </r>
    <r>
      <rPr>
        <sz val="11"/>
        <rFont val="等线"/>
        <family val="3"/>
        <charset val="134"/>
      </rPr>
      <t xml:space="preserve">
9）提案大赛院二等奖 0.4分
10)“厚植文化自信”征文比赛院三等奖 0.6分
11）四星实验室 0.2分</t>
    </r>
  </si>
  <si>
    <r>
      <rPr>
        <sz val="11"/>
        <rFont val="等线"/>
        <family val="3"/>
        <charset val="134"/>
      </rPr>
      <t xml:space="preserve">参与分 1分
1）“你好千金”讲座参与分 0.2分
2）“自我与觉察”讲座参与分 0.2分
3）校红十字会血液知识讲座参与分 0.2分
4）“光盘行动”参与分 0.2分
5）校青廉社专题讲座参与分 0.2分
</t>
    </r>
    <r>
      <rPr>
        <sz val="11"/>
        <color rgb="FFFF0000"/>
        <rFont val="等线"/>
        <family val="3"/>
        <charset val="134"/>
      </rPr>
      <t>6）校青志微愿启花活动参与分 0.2分（参与分已满）
7）心理知识竞赛参与分 0.2分（参与分已满）</t>
    </r>
    <r>
      <rPr>
        <sz val="11"/>
        <rFont val="等线"/>
        <family val="3"/>
        <charset val="134"/>
      </rPr>
      <t xml:space="preserve">
8）3月宿舍文化节院优秀奖 0.4分 </t>
    </r>
    <r>
      <rPr>
        <sz val="11"/>
        <color rgb="FFFF0000"/>
        <rFont val="等线"/>
        <family val="3"/>
        <charset val="134"/>
      </rPr>
      <t>（0.2团队减半）</t>
    </r>
    <r>
      <rPr>
        <sz val="11"/>
        <rFont val="等线"/>
        <family val="3"/>
        <charset val="134"/>
      </rPr>
      <t xml:space="preserve">
9）提案大赛院二等奖 0.8分（团体减半0.4）
10)“厚植文化自信”征文比赛院三等奖 0.6分
11）四星实验室 0.2分</t>
    </r>
  </si>
  <si>
    <t>18.4分</t>
  </si>
  <si>
    <t>学分  名称                                            成绩
2 食品加工新技术研究与新产品研发专题 91
2 食品质量安全检测新技术进展 91
2 食品与健康及保健食品开发趋势专题 91
1 智能制造与食品加工 91
2 未来食品发展专题 86
2 英文科技论文写作与学术报告（MOOC） 99
1 现代知识产权与保护 90
2 食品包装进展专题 96
3 食品科学研究专题 95
3 硕士生英语 91
1 自然辩证法概论 86
2 新时代中国特色社会主义理论与实践 89
1 科研伦理与学术规范（MOOC） 97
2208/24=92*0.2分=18.4分</t>
  </si>
  <si>
    <t xml:space="preserve">
学术讲座参与分 1分
1）干燥研究参与分 0.2分
2）不溶性大豆61期燕山论坛参与分 0.2分
3）葡聚糖结果65期燕山论坛参与分 0.2分
4）第四届研究生学术论坛参与分 0.2分
5）水产预制菜讲座参与分 0.2分
6）农产品质量安全宣讲会参与分 0.2分
7）62期燕山论坛参与分 0.2分
8）广东省食安调查分析大赛参与分 0.2分
9）2023丁颖杯创意大赛参与分 0.2分</t>
  </si>
  <si>
    <r>
      <rPr>
        <sz val="11"/>
        <rFont val="等线"/>
        <family val="3"/>
        <charset val="134"/>
      </rPr>
      <t>1.4</t>
    </r>
    <r>
      <rPr>
        <sz val="11"/>
        <color rgb="FFFF0000"/>
        <rFont val="等线"/>
        <family val="3"/>
        <charset val="134"/>
      </rPr>
      <t>（1）</t>
    </r>
  </si>
  <si>
    <r>
      <rPr>
        <sz val="11"/>
        <rFont val="等线"/>
        <family val="3"/>
        <charset val="134"/>
      </rPr>
      <t xml:space="preserve">
学术讲座参与分 1分
1）干燥研究参与分 0.2分
2）不溶性大豆61期燕山论坛参与分 0.2分
3）葡聚糖结果65期燕山论坛参与分 0.2分
4）第四届研究生学术论坛参与分 0.2分
5）水产预制菜讲座参与分 0.2分
6）农产品质量安全宣讲会参与分 0.2分
7）62期燕山论坛参与分 0.2分
8）广东省食安调查分析大赛参与分 0.2分
9）2023丁颖杯创意大赛参与分 0.2分 </t>
    </r>
    <r>
      <rPr>
        <sz val="11"/>
        <color rgb="FFFF0000"/>
        <rFont val="等线"/>
        <family val="3"/>
        <charset val="134"/>
      </rPr>
      <t xml:space="preserve"> 参与分最多1分</t>
    </r>
  </si>
  <si>
    <r>
      <rPr>
        <sz val="11"/>
        <rFont val="等线"/>
        <family val="3"/>
        <charset val="134"/>
      </rPr>
      <t xml:space="preserve">
1）干燥研究参与分 0.2分
2）不溶性大豆61期燕山论坛参与分 0.2分
3）葡聚糖结果65期燕山论坛参与分 0.2分
4）第四届研究生学术论坛参与分 0.2分
5）水产预制菜讲座参与分 0.2分
</t>
    </r>
    <r>
      <rPr>
        <sz val="11"/>
        <color rgb="FFFF0000"/>
        <rFont val="等线"/>
        <family val="3"/>
        <charset val="134"/>
      </rPr>
      <t>6）农产品质量安全宣讲会参与分 0.2分（参与分已满）
7）62期燕山论坛参与分 0.2分（参与分已满)</t>
    </r>
    <r>
      <rPr>
        <sz val="11"/>
        <rFont val="等线"/>
        <family val="3"/>
        <charset val="134"/>
      </rPr>
      <t xml:space="preserve">
8）广东省食安调查分析大赛参与分 0.2分
9）2023丁颖杯创意大赛参与分 0.2分 </t>
    </r>
    <r>
      <rPr>
        <sz val="11"/>
        <color rgb="FFFF0000"/>
        <rFont val="等线"/>
        <family val="3"/>
        <charset val="134"/>
      </rPr>
      <t xml:space="preserve"> 参与分最多1分</t>
    </r>
  </si>
  <si>
    <t>1）院运会方阵  0.2分
2）2023定向越野团体选拔赛院第五 0.6分</t>
  </si>
  <si>
    <t>23.00分</t>
  </si>
  <si>
    <r>
      <rPr>
        <sz val="11"/>
        <rFont val="等线"/>
        <family val="3"/>
        <charset val="134"/>
      </rPr>
      <t>23.00分</t>
    </r>
    <r>
      <rPr>
        <sz val="11"/>
        <color rgb="FFFF0000"/>
        <rFont val="等线"/>
        <family val="3"/>
        <charset val="134"/>
      </rPr>
      <t>（22.5）</t>
    </r>
  </si>
  <si>
    <t>集体参与分已满，学科竞赛不与学术讲座参与分叠加且参与分已满</t>
  </si>
  <si>
    <t>杜丽敏、刘沛乔</t>
  </si>
  <si>
    <t>硕士5班</t>
  </si>
  <si>
    <t>赵雯雯</t>
  </si>
  <si>
    <t>3.9分</t>
  </si>
  <si>
    <t>（1）实验室评比五星实验室 0.3+0.2=0.5分（2）班级生活委员2分（3）“你好千金”女性生理健康大型公益讲座0.2分（4）“自我与觉察”研究生心理健康讲座0.2分（5）科普大赛0.2分（6）“五院联合心理知识竞赛”活动证明0.2分（7）“爱自己，从破解情绪密码开始”心理健康讲座0.2分（8）树叶贴画院级二等奖0.4分</t>
    <phoneticPr fontId="1" type="noConversion"/>
  </si>
  <si>
    <t>3.7分</t>
  </si>
  <si>
    <t>（1）实验室评比五星实验室 0.3分（2）班级生活委员2分（3）“你好千金”女性生理健康大型公益讲座0.2分（4）“自我与觉察”研究生心理健康讲座0.2分（5）科普大赛0.2分（6）“五院联合心理知识竞赛”活动证明0.2分（7）“爱自己，从破解情绪密码开始”心理健康讲座0.2分（8）树叶贴画院级二等奖0.4分</t>
  </si>
  <si>
    <t>3.5分</t>
  </si>
  <si>
    <r>
      <t>（1）实验室评比五星实验室 0.3分（2）班级生活委员2分（3）“你好千金”女性生理健康大型公益讲座0.2分（4）“自我与觉察”研究生心理健康讲座0.2分（5）科普大赛0.2分（6）“五院联合心理知识竞赛”活动证明0.2分（7）“爱自己，从破解情绪密码开始”心理健康讲座0.2分</t>
    </r>
    <r>
      <rPr>
        <sz val="11"/>
        <color rgb="FFFF0000"/>
        <rFont val="等线"/>
        <family val="3"/>
        <charset val="134"/>
        <scheme val="minor"/>
      </rPr>
      <t>（8）树叶贴画院级二等奖0.4分</t>
    </r>
    <phoneticPr fontId="1" type="noConversion"/>
  </si>
  <si>
    <t>17.51分</t>
  </si>
  <si>
    <t xml:space="preserve">天然产物化学	2	90
食品添加剂研究专题	2	88
高级食品化学	2	90
生物工程下游技术	2	91
食品科学与工程文献综述与专题讨论	2	87
现代知识产权与保护	1	89
研究生学术与职业素养讲座（MOOC）	3	87
食品科学研究专题	3	71
硕士生英语		3	90
自然辩证法概论	1	96
新时代中国特色社会主义理论与实践	2	91
科研伦理与学术规范（MOOC）	1	98
17.51
</t>
  </si>
  <si>
    <t>1.0分</t>
  </si>
  <si>
    <t>（1）干燥研究的意义和创新路径讲座 0.2分（2）对话国将见贤思齐第二期0.2分（3）第四届研究生学术论坛0.2分（4）异戊烯基酚类物质天然资源发掘与异源生物合成学术讲座0.2分（5）4.9食品学院讲座0.2分</t>
  </si>
  <si>
    <t>0.6分</t>
  </si>
  <si>
    <t>（1）方阵0.2分（2）食品学院定向越野参与0.2分（3）华南农业大学“军魂杯”第四届夜间超级迷宫定向接力赛0.2分</t>
  </si>
  <si>
    <t>23.01分</t>
  </si>
  <si>
    <t>22.81分</t>
  </si>
  <si>
    <t>实验室分只加一个</t>
  </si>
  <si>
    <t>王祺皓、陈碧涛</t>
  </si>
  <si>
    <t>李柯 、秦彤彤</t>
  </si>
  <si>
    <t>林斌弟</t>
  </si>
  <si>
    <t>陈运娇</t>
  </si>
  <si>
    <t>（1）班级团支书 3分 
（2）三星实验室 0.1分 
（3）“你好千金”女性生理健康教育大型公益讲座 0.2分
（4）“自我与觉察”研究生心理健康讲座 0.2分
（5）大健康科技创新和产业高质量发展的人才需求讲座 0.2分</t>
  </si>
  <si>
    <t>（1）班级团支书 3分 
（2）三星实验室 0.1分 
（3）“你好千金”女性生理健康教育大型公益讲座 0.2分
（4）“自我与觉察”研究生心理健康讲座 0.2分
（5）大健康科技创新和产业高质量发展的人才需求讲座 0.2分；
（6）“科技改变食界 助力乡村振兴”2023 食品科技文化节暨团日活动二等奖 0.4分</t>
  </si>
  <si>
    <t>1.天然产物化学90，学分2
2.食品生物技术专题与研究进展97，学分2
3.生物工程下游技术85，学分2
4.食品与健康及保健食品开发趋势专题91，学分2
5.现代知识产权与保护85，学分1
6.功能性食品评价学90，学分1
7.实验动物学85，学分2
8.如何写好科研论文(MOOC)87，学分2
9.食品科学研究专题93，学分3
10.硕士生英语89，学分3
11.马克思主义与社会科学方法论86，学分1
12.新时代中国特色社会主义理论与实践88，学分2
13.科研伦理与学术规范（MOOC）95，学分1</t>
  </si>
  <si>
    <t>参加2023年华南农业大学“丁颖杯”暨“挑战杯”广东大学生创业计划竞赛 0.2分</t>
  </si>
  <si>
    <t>（1）参与食品学院院运会方阵队员 0.2分；
（2）寒假运动打卡 0.15分；
（3）“科技改变食界 助力乡村振兴”2023 食品科技文化节暨团日活动二等奖 0.3分</t>
  </si>
  <si>
    <t xml:space="preserve">（1）参与食品学院院运会方阵队员 0.2分；
（2）寒假运动打卡 0.15分；
</t>
  </si>
  <si>
    <t>“科技改变食界 助力乡村振兴”2023 食品科技文化节暨团日活动二等奖 0.4分转移至思想品德，且为0.4分</t>
  </si>
  <si>
    <t>王祺皓
陈碧涛</t>
  </si>
  <si>
    <t>张梦洁</t>
  </si>
  <si>
    <t>韦晓群</t>
  </si>
  <si>
    <t>(1)星级实验室评选 0.3分
(2)春意盎然，“寓”见美好--宿舍装饰大赛  二等奖 0.8分
(3)华南农业大学微愿启花志愿服务策划大赛 0.2分
(4)第一期“典耀中国”主题读书分享会-从曹雪芹的家世看《红楼梦》的创作动机 0.2分
(5)2023食品科技文化节暨团日活动 二等奖0.3分
(6)院办联动-2023级硕士1班燕山清扫活动 0.1分
(7)“爱自己，从破解情绪密码开始”心理健康讲座 0.2分
(8)“家乡发展我见证”主题摄影活动参加 0.2分
(9)第二十期食品大讲堂  0.2分</t>
  </si>
  <si>
    <t>(1)星级实验室评选 0.3分
(2)春意盎然，“寓”见美好--宿舍装饰大赛  二等奖 0.4分
(3)华南农业大学微愿启花志愿服务策划大赛 0.2分
(4)第一期“典耀中国”主题读书分享会-从曹雪芹的家世看《红楼梦》的创作动机 0.2分
(5)2023食品科技文化节暨团日活动 二等奖0.4分
(7)“爱自己，从破解情绪密码开始”心理健康讲座 0.2分
(8)“家乡发展我见证”主题摄影活动参加 0.2分
(9)第二十期食品大讲堂  0.2分</t>
  </si>
  <si>
    <r>
      <rPr>
        <sz val="11"/>
        <color theme="1"/>
        <rFont val="等线"/>
        <family val="3"/>
        <charset val="134"/>
        <scheme val="minor"/>
      </rPr>
      <t xml:space="preserve">(1)星级实验室评选 0.3分
(2)春意盎然，“寓”见美好--宿舍装饰大赛  二等奖 0.4分
(3)华南农业大学微愿启花志愿服务策划大赛 0.2分
(4)第一期“典耀中国”主题读书分享会-从曹雪芹的家世看《红楼梦》的创作动机 0.2分
(5)2023食品科技文化节暨团日活动 二等奖0.4分
</t>
    </r>
    <r>
      <rPr>
        <sz val="11"/>
        <color rgb="FFFF0000"/>
        <rFont val="等线"/>
        <family val="3"/>
        <charset val="134"/>
        <scheme val="minor"/>
      </rPr>
      <t>(6)院办联动-2023级硕士1班燕山清扫活动 0.1分</t>
    </r>
    <r>
      <rPr>
        <sz val="11"/>
        <color theme="1"/>
        <rFont val="等线"/>
        <family val="3"/>
        <charset val="134"/>
        <scheme val="minor"/>
      </rPr>
      <t xml:space="preserve">
(7)“爱自己，从破解情绪密码开始”心理健康讲座 0.2分
(8)“家乡发展我见证”主题摄影活动参加 0.2分
(9)第二十期食品大讲堂  0.2分
(10)“中国式现代化与高质量发展”学术沙龙暨第 62期燕山论坛参与证明   0.2分（集体活动参与分已满）</t>
    </r>
  </si>
  <si>
    <t>现代知识产权与保护86*1学分；功能食品加工工艺学89*1学分；马克思主义与社会科学方法论98*1学分；科研伦理与学术规范（MOOC）90*1学分；食品营养与功能性食品研究专题90*2学分；工业微生物育种96*2学分；食品科学与工程文献综述与专题讨论91*2学分；食品质量安全检测新技术进展90*2学分；食品与健康及保健食品开发趋势专题87*2学分；如何写好科研论文(MOOC)90*2学分；新时代中国特色社会主义理论与实践82*2学分；硕士生英语90*3学分；食品科学研究专题69*3学分.</t>
  </si>
  <si>
    <t>(1)“不溶性大豆纤维功能特性提升及其应用特性研究”学术讲座暨第61期燕山论坛 0.2分
(2)第四届研究生学术论坛  0.2分
(3)国奖有约 榜样领航(研究生国奖获得者分享会)第一期  0.2分
(4)“中国式现代化与高质量发展”学术沙龙暨第 62期燕山论坛参与证明   0.2分
(5)异戊烯基酚类物质天然资源发掘与异源生物合成学术讲座 0.2分</t>
  </si>
  <si>
    <r>
      <rPr>
        <sz val="11"/>
        <color theme="1"/>
        <rFont val="等线"/>
        <family val="3"/>
        <charset val="134"/>
        <scheme val="minor"/>
      </rPr>
      <t xml:space="preserve">(1)“不溶性大豆纤维功能特性提升及其应用特性研究”学术讲座暨第61期燕山论坛 0.2分
(2)第四届研究生学术论坛  0.2分
(3)国奖有约 榜样领航(研究生国奖获得者分享会)第一期  0.2分
</t>
    </r>
    <r>
      <rPr>
        <strike/>
        <sz val="11"/>
        <color rgb="FFFF0000"/>
        <rFont val="等线"/>
        <family val="3"/>
        <charset val="134"/>
        <scheme val="minor"/>
      </rPr>
      <t>(4)“中国式现代化与高质量发展”学术沙龙暨第 62期燕山论坛参与证明   0.2分</t>
    </r>
    <r>
      <rPr>
        <sz val="11"/>
        <color theme="1"/>
        <rFont val="等线"/>
        <family val="3"/>
        <charset val="134"/>
        <scheme val="minor"/>
      </rPr>
      <t xml:space="preserve">
(5)异戊烯基酚类物质天然资源发掘与异源生物合成学术讲座 0.2分</t>
    </r>
  </si>
  <si>
    <t>(1)第66届运动会定向运动锦标赛，女子团队赛，2023.11.11，第八名0.4分
(2)2023定向越野团体选拔赛-食品学院，女子团队赛，第一名 1分
(3)华南农业大学“军魂杯”第四届夜间超级迷宫定向接力赛暨校队选拔赛，2023.9.23，0.2分
(4)华南农业大学2023荧光夜跑 0.2分
(5)2023-2024年研究生趣味运动会 0.2分
(6)参加运动会方阵，0.2分</t>
  </si>
  <si>
    <t>(1)第66届运动会定向运动锦标赛，女子团队赛，2023.11.11，第八名0.4分
(2)2023定向越野团体选拔赛-食品学院，女子团队赛，第一名 1分
(3)华南农业大学“军魂杯”第四届夜间超级迷宫定向接力赛暨校队选拔赛，2023.9.23，0.2分
(6)参加运动会方阵，0.2分</t>
  </si>
  <si>
    <t>集体参与分和学术参与分已满</t>
  </si>
  <si>
    <t>林斯婷</t>
  </si>
  <si>
    <t>叶志伟</t>
  </si>
  <si>
    <t xml:space="preserve">（1） 班级组织委员 2分 （2）参加五院联合心理知识竞赛1次 0.2分（3）参加讲座2次0.4分（4）参加“权益有你”提案大赛院级二等奖0.4分
（5）参加猫鼠游戏户外0.2分（6）参加科技改变食界 助力乡村振兴三等奖0.3分（7） 2023年华南农业大学微愿启花志愿服务策划大赛 0.2分
</t>
  </si>
  <si>
    <t>17.56=（83*2+95*3+98*2+94*2+100*2+80*2+91*2+84*3+66*3+94*1+91*2+92*1）/25</t>
  </si>
  <si>
    <t>0.2分</t>
  </si>
  <si>
    <t>参加广东省食品安全科学素养校园调查与分析大赛0.2分</t>
  </si>
  <si>
    <t>（1）参与食品学院院运会提前赛女子仰卧起坐比赛  0.2分； （2）参加院定向越野0.2分（3）参加广东省食品安全科学素养校园调查与分析大赛0.2分</t>
  </si>
  <si>
    <t>（1）参与食品学院院运会提前赛女子仰卧起坐比赛  0.2分； （2）参加院定向越野0.2分（</t>
  </si>
  <si>
    <t>广东省食品安全科学素养校园调查与分析大赛为学科知识竞赛</t>
  </si>
  <si>
    <t>黄汇婷</t>
  </si>
  <si>
    <t>赵力超</t>
  </si>
  <si>
    <t>（1）实验室负责人 0.2分
（2）参加心理健康讲座1次 0.2分
（3）参加第62期燕山论坛1次 0.2分
（4）参加第27次团员代表大会1次 0.2分
（5）参加第十八届研究生代表大会1次 0.2分
（6）获“广东省食品安全科学素养校园调查与分析大赛”省级优秀奖（团队）0.5分</t>
    <phoneticPr fontId="1" type="noConversion"/>
  </si>
  <si>
    <t>（1）实验室负责人 0.2分
（2）参加心理健康讲座1次 0.2分
（3）参加第27次团员代表大会1次 0.2分
（4）参加第十八届研究生代表大会1次 0.2分
（5）获“广东省食品安全科学素养校园调查与分析大赛”省级优秀奖（团队）0.5分</t>
  </si>
  <si>
    <t>（1）实验室负责人 0.2分
（2）参加心理健康讲座1次 0.2分
（3）参加第27次团员代表大会1次 0.2分
（4）参加第十八届研究生代表大会1次 0.2分
（5）获“广东省食品安全科学素养校园调查与分析大赛”省级优秀奖（团队）0.5分
（3）参加第62期燕山论坛1次 0.2分</t>
    <phoneticPr fontId="1" type="noConversion"/>
  </si>
  <si>
    <t>功能食品加工工艺学 1学分 92
研究生学术与职业素养讲座(MOOC) 3学分 87
硕士生英语 3学分 90
新时代中国特色社会主义理论与实践 2学分 90
科研伦理与学术规范(MOOC) 1学分 91
食品添加剂研究专题 2学分 91
食品微生物基因工程实验技术 3学分 95
高级食品化学 2学分 90
食品加工过程模拟-优化-控制 3学分 87
食品科学研究专题 3学分 95
自然辩证法概论 1学分 91
[(92*1+87*3+90*3+90*2+91*1+91*2+95*3+90*2+87*3+95*3+91*1)/24]*0.2=18.15</t>
  </si>
  <si>
    <r>
      <t>（1）参加2023 年“丁颖杯”暨“挑战杯”广东大学生创业计划竞赛 0.2分
（2）参加第十八期食品大讲堂1次 0.2分
（3）参加</t>
    </r>
    <r>
      <rPr>
        <sz val="11"/>
        <color rgb="FF000000"/>
        <rFont val="Calibri"/>
        <family val="3"/>
        <charset val="161"/>
      </rPr>
      <t>β</t>
    </r>
    <r>
      <rPr>
        <sz val="11"/>
        <color rgb="FF000000"/>
        <rFont val="等线"/>
        <family val="3"/>
        <charset val="134"/>
        <scheme val="minor"/>
      </rPr>
      <t xml:space="preserve">-葡聚糖结构与功能之间的构效关系学术讲座1次 0.2分
（4）参加对话国奖 见贤思齐学术讲座1次 0.2分
（5）参加水产品预制菜学术讲座1次 0.2分
（6）参加中兽医系列学术讲座1次 0.2分
</t>
    </r>
    <r>
      <rPr>
        <sz val="11"/>
        <color rgb="FFFF0000"/>
        <rFont val="等线"/>
        <family val="3"/>
        <charset val="134"/>
        <scheme val="minor"/>
      </rPr>
      <t>（6）获“广东省食品安全科学素养校园调查与分析大赛”省级优秀奖（团队） 校级 队长 1.2分</t>
    </r>
    <phoneticPr fontId="1" type="noConversion"/>
  </si>
  <si>
    <t>（1）参加2023 年“丁颖杯”暨“挑战杯”广东大学生创业计划竞赛 0.2分
（2）参加第十八期食品大讲堂1次 0.2分
（3）参加β-葡聚糖结构与功能之间的构效关系学术讲座1次 0.2分
（4）参加对话国奖 见贤思齐学术讲座1次 0.2分
（5）参加水产品预制菜学术讲座1次 0.2分
（6）参加中兽医系列学术讲座1次 0.2分</t>
  </si>
  <si>
    <t>（1）参与院运会方阵1次 0.2分</t>
  </si>
  <si>
    <t>参加燕山论坛属于参加学术论坛，已到达1分上限，因此扣除0.2分
校级队长补加0.7分 集体里讲座多加62期讲座</t>
    <phoneticPr fontId="1" type="noConversion"/>
  </si>
  <si>
    <t>曹文俊</t>
  </si>
  <si>
    <t>苗建银</t>
  </si>
  <si>
    <t>3.05分</t>
  </si>
  <si>
    <t>（1）食品学院团委组织部干事及校级五四红旗团委（2+0.25）
（2）军魂杯接力赛（0.2）
（3）三次非学术讲座（0.6）</t>
  </si>
  <si>
    <t>2.85分</t>
  </si>
  <si>
    <t>（1）食品学院团委组织部干事及校级五四红旗团委（2+0.25）
（2）三次非学术讲座（0.6）</t>
  </si>
  <si>
    <t>2.65分</t>
  </si>
  <si>
    <r>
      <rPr>
        <sz val="11"/>
        <color theme="1"/>
        <rFont val="等线"/>
        <family val="3"/>
        <charset val="134"/>
        <scheme val="minor"/>
      </rPr>
      <t>（1）食品学院团委组织部干事及校级五四红旗团委（2+0.25）
（2）三次非学术讲座（0.6）</t>
    </r>
    <r>
      <rPr>
        <sz val="11"/>
        <color rgb="FFFF0000"/>
        <rFont val="等线"/>
        <family val="3"/>
        <charset val="134"/>
        <scheme val="minor"/>
      </rPr>
      <t>（只有两次讲座0.4）</t>
    </r>
  </si>
  <si>
    <t>17.96分</t>
  </si>
  <si>
    <t>2-87
2-87
2-91
2-94
2-89 
2-88
 3-94
 3-87
3-85
1-92
2-93 
1-97  
（17.96分）</t>
  </si>
  <si>
    <t>0.8分</t>
  </si>
  <si>
    <t>学术讲座四次0.8分
（香港理工待补充）</t>
  </si>
  <si>
    <t>运动会方阵</t>
  </si>
  <si>
    <t>0.4分</t>
  </si>
  <si>
    <t>运动会方阵 0.2
军魂杯接力赛（0.2</t>
  </si>
  <si>
    <t>22.01分</t>
  </si>
  <si>
    <t>陈渝</t>
  </si>
  <si>
    <t>林晓蓉</t>
  </si>
  <si>
    <t>（1）猫鼠游戏 0.2分
（2）寒假运动打卡 0.15分
（3）五院联合心理知识竞赛 0.2分
（4）“中国式现代化与高质量发展”学术沙龙暨第62期燕山论坛 0.2分
（5）第十七届“中华状元红”传统知识竞赛活动线上知识竞赛 0.2分
（6）第十七届“中华状元红”传统知识竞赛活动决赛观众 0.2分
（7）食品大讲堂第20期——大健康科技创新和产业高质量发展的人才需求讲座 0.2分                                                                                                       （8）广东农业（大豆）产业科技大会 0.2分</t>
  </si>
  <si>
    <t>（1）猫鼠游戏 0.2分
（2）寒假运动打卡 0.2分
（3）五院联合心理知识竞赛 0.2分
（4）“中国式现代化与高质量发展”学术沙龙暨第62期燕山论坛 0.2分
（5）第十七届“中华状元红”传统知识竞赛活动线上知识竞赛 0.2分
（6）第十七届“中华状元红”传统知识竞赛活动决赛观众 0.2分
（7）食品大讲堂第20期——大健康科技创新和产业高质量发展的人才需求讲座 0.2分                                                                                                       （8）广东农业（大豆）产业科技大会 0.2分</t>
  </si>
  <si>
    <r>
      <rPr>
        <sz val="11"/>
        <color theme="1"/>
        <rFont val="等线"/>
        <family val="3"/>
        <charset val="134"/>
        <scheme val="minor"/>
      </rPr>
      <t xml:space="preserve">（1）猫鼠游戏 0.2分
</t>
    </r>
    <r>
      <rPr>
        <sz val="11"/>
        <color rgb="FFFF0000"/>
        <rFont val="等线"/>
        <family val="3"/>
        <charset val="134"/>
        <scheme val="minor"/>
      </rPr>
      <t>（2）寒假运动打卡 （文体分）</t>
    </r>
    <r>
      <rPr>
        <sz val="11"/>
        <color theme="1"/>
        <rFont val="等线"/>
        <family val="3"/>
        <charset val="134"/>
        <scheme val="minor"/>
      </rPr>
      <t xml:space="preserve">
（3）五院联合心理知识竞赛 0.2分
（4）“中国式现代化与高质量发展”学术沙龙暨第62期燕山论坛 0.2分
（5）第十七届“中华状元红”传统知识竞赛活动线上知识竞赛 0.2分
（6）第十七届“中华状元红”传统知识竞赛活动决赛观众 0.2分
</t>
    </r>
    <r>
      <rPr>
        <sz val="11"/>
        <color rgb="FFFF0000"/>
        <rFont val="等线"/>
        <family val="3"/>
        <charset val="134"/>
        <scheme val="minor"/>
      </rPr>
      <t>（7）食品大讲堂第28期——大健康科技创新和产业高质量发展的人才需求讲座 0.2分       （集体活动参与分已满）                                                                                                （8）广东农业（大豆）产业科技大会 0.2分（集体活动参与分已满）</t>
    </r>
  </si>
  <si>
    <t>18.325分</t>
  </si>
  <si>
    <t>仪器分析 99 3
动物生化研究技术 99 1
动物细胞培养技术及其应用 87 2
科学数据处理与分析 93 2
酶工程实验技术 92 2
科学研究方法与论文写作（MOOC） 97 2
高级生物化学 82 2
硕士生英语 90 3
食品科学研究专题 86 3
自然辩证法 89 1
新时代中国特色社会主义理论与实践 96 2
科学伦理与学术规范（MOOC） 92 1</t>
  </si>
  <si>
    <t>（1）2024.08.27天然产物研究30年：探索与感悟 0.2分
（2）食品大讲堂27期——异戊烯基酚类物质天然资源发掘与异源生物合成 0.2分
（3）中国微生物安全与健康科学大数据库构建及其创新应用讲座 0.2分
（4）食品大讲堂第20期——Metabolomics approaches for precision nutrition 0.2分</t>
  </si>
  <si>
    <t>1.4分</t>
  </si>
  <si>
    <t>（1）参与食品学院院运会方队队员  0.2分； 
（2）参与食品学院院运会女子1500米第6名  0.5分；
（3）食品学院2024年“乡村大调研”行动 绿色乡野大调研 0.5分                 （4）华南农业大学军魂杯第四届夜间超级迷宫定向接力赛暨校队选拔赛  0.2分</t>
  </si>
  <si>
    <r>
      <rPr>
        <sz val="11"/>
        <color theme="1"/>
        <rFont val="等线"/>
        <family val="3"/>
        <charset val="134"/>
        <scheme val="minor"/>
      </rPr>
      <t xml:space="preserve">（1）参与食品学院院运会方队队员  0.2分； 
（2）参与食品学院院运会女子1500米第6名  0.5分；
（3）食品学院2024年“乡村大调研”行动 绿色乡野大调研 0.5分                 （4）华南农业大学军魂杯第四届夜间超级迷宫定向接力赛暨校队选拔赛  0.2分
</t>
    </r>
    <r>
      <rPr>
        <sz val="11"/>
        <color rgb="FFFF0000"/>
        <rFont val="等线"/>
        <family val="3"/>
        <charset val="134"/>
        <scheme val="minor"/>
      </rPr>
      <t>（5）寒假打卡满22天，0.15分</t>
    </r>
  </si>
  <si>
    <t>21.53分</t>
  </si>
  <si>
    <t>寒假打卡活动属文体，满22天0.15分</t>
  </si>
  <si>
    <t>景贝</t>
  </si>
  <si>
    <t>（1）担任学院团委（研究生）办公室干事-2分
（2）参加科普大赛观众1次-0.2分
（3）参加五院联合心理知识竞赛活动-0.2分
（4）参加燕山论坛第62期“中国式现代化与高质量发展”学术沙龙-0.2分
（5）2023-2024年度获得共青团华南农业大学授予“五四红旗团委”-0.25</t>
  </si>
  <si>
    <t>（1）担任学院团委（研究生）办公室干事-2分
（2）参加科普大赛观众1次-0.2分
（3）参加五院联合心理知识竞赛活动-0.2分
（4）2023-2024年度获得共青团华南农业大学授予“五四红旗团委”-0.25
（5）参加11月宿舍文化节优秀奖-0.2；
（6）2023-2024学年食品学院星级实验室考评获得四星级实验室-0.2分
（7）参加2024年食品学院研究生会述职大会研究生代表团-0.2
（8）参加燕山论坛第62期“中国式现代化与高质量发展”学术沙龙-0.2分</t>
  </si>
  <si>
    <t>仪器分析 学分3 成绩93
高级食品化学 学分2 成绩91
有机药物合成与计划策略 学分2 成绩94
食品科学与工程文献综述与专题讨论 学分2 成绩83动物细胞培养技术及其应用 学分2 成绩80
科技论文写作与出版学术规范 学分2 成绩91
英文科技论文写作与学术报告(Ho0c) 学分2 成绩81食品科学研究专题 学分3 成绩89
自然辩证法概论 学分1 成绩89
新时代中国特色社会主义理论与实践学分2 成绩92
科研伦理与学术规范(M00C) 学分1 成绩84硕士生英语 学分3 成绩70</t>
  </si>
  <si>
    <t>0分</t>
  </si>
  <si>
    <t>1）参加“军魂杯”-0.2； 
（2）参加“猫鼠游戏”户外团体活动-0.2；
（3）参加11月宿舍文化节优秀奖-0.2；
（4）参加食品学院2024年“乡村大调研”行动绿色乡野大调研-0.3；
（5）参加运动会方阵-0.2；
（6）参加2024年食品学院研究生会述职大会研究生代表团-0.2
（7）2023-2024学年食品学院星级实验室考评获得四星级实验室-0.2分</t>
  </si>
  <si>
    <t xml:space="preserve">1）参加“军魂杯”-0.2； 
（2）参加“猫鼠游戏”户外团体活动-0.2；
（3）参加食品学院2024年“乡村大调研”行动绿色乡野大调研-0.3；
（4）参加运动会方阵-0.2；
</t>
  </si>
  <si>
    <t>（5）参加11月宿舍文化节优秀奖-0.2；
（6）2023-2024学年食品学院星级实验室考评获得四星级实验室-0.2分
（7）参加2024年食品学院研究生会述职大会研究生代表团-0.2
的分值由社会实践转移至思想道德品质</t>
  </si>
  <si>
    <t>王维松</t>
  </si>
  <si>
    <t>王涓</t>
  </si>
  <si>
    <t>（1）你好千金，呵护千金讲座参与0.2 
（2）食品学院提案大赛二等奖0.8分
（3）2023食品科技文化节暨团日活动三等奖0.3分
（4）食品大讲堂29期0.2分
（5）2023年广东省科学道德和学风建设宣讲教育报告会0.2分</t>
  </si>
  <si>
    <t>（1）你好千金，呵护千金讲座参与0.2 
（2）食品学院提案大赛二等奖0.4分
（3）2023食品科技文化节暨团日活动三等奖0.3分
（4）食品大讲堂29期0.2分
（5）2023年广东省科学道德和学风建设宣讲教育报告会0.2分</t>
  </si>
  <si>
    <t xml:space="preserve">           课程名称	                                       学分           成绩
高级基因组学                                              2                88
蛋白质结构与功能                                      1                89
食品微生物基因工程实验技术                  3                94
食品微生物学进展专题                              2                93
生物工程下游技术                                      2                86
硕士生英语                                                  3                94
新时代中国特色社会主义理论与实践      2                86
科研伦理与学术规范（MOOC）              1                94
现代分子生物学（全英）                          2                72
自然辩证法概论                                          1                91
高级微生物学                                              2                91
高级生物化学研究技术                              3                94</t>
  </si>
  <si>
    <t>（1）	食品学院第一华南农业大学研究生青荟论坛参与 0.2分
（2）	干燥研究的意义和创新路径讲座0.2分</t>
  </si>
  <si>
    <r>
      <rPr>
        <sz val="11"/>
        <color theme="1"/>
        <rFont val="等线"/>
        <family val="3"/>
        <charset val="134"/>
        <scheme val="minor"/>
      </rPr>
      <t>0.4</t>
    </r>
    <r>
      <rPr>
        <sz val="11"/>
        <color rgb="FFFF0000"/>
        <rFont val="等线"/>
        <family val="3"/>
        <charset val="134"/>
        <scheme val="minor"/>
      </rPr>
      <t>（0.2）</t>
    </r>
  </si>
  <si>
    <r>
      <rPr>
        <sz val="11"/>
        <color theme="1"/>
        <rFont val="等线"/>
        <family val="3"/>
        <charset val="134"/>
        <scheme val="minor"/>
      </rPr>
      <t>（</t>
    </r>
    <r>
      <rPr>
        <sz val="11"/>
        <color rgb="FFFF0000"/>
        <rFont val="等线"/>
        <family val="3"/>
        <charset val="134"/>
        <scheme val="minor"/>
      </rPr>
      <t>1）	食品学院第一华南农业大学研究生青荟论坛参与 0.2分(未补交材料)</t>
    </r>
    <r>
      <rPr>
        <sz val="11"/>
        <color theme="1"/>
        <rFont val="等线"/>
        <family val="3"/>
        <charset val="134"/>
        <scheme val="minor"/>
      </rPr>
      <t xml:space="preserve">
（2）	干燥研究的意义和创新路径讲座0.2分</t>
    </r>
  </si>
  <si>
    <t>（1）	华南农业大学研究生男子足球赛获优秀奖1.2分；
（2）	2023年食品学院运动会 参与0.2分
（3）	定向越野团体赛获第五名0.6分</t>
  </si>
  <si>
    <t>1.食品学院提案大赛二等奖，团队个人分数减半 2.食品学院第一华南农业大学研究生青荟论坛参与 0.2分补交材料3.成绩计算有误</t>
  </si>
  <si>
    <t>谢沛栏</t>
  </si>
  <si>
    <t>蒋卓</t>
  </si>
  <si>
    <t xml:space="preserve">（1）心理委员 2分
（2）寒假运动打卡 0.05分
（3）三星实验室 0.1分
</t>
  </si>
  <si>
    <t>2.15分</t>
  </si>
  <si>
    <r>
      <rPr>
        <sz val="11"/>
        <color theme="1"/>
        <rFont val="等线"/>
        <family val="3"/>
        <charset val="134"/>
        <scheme val="minor"/>
      </rPr>
      <t xml:space="preserve">（1）心理委员 2分
</t>
    </r>
    <r>
      <rPr>
        <sz val="11"/>
        <color rgb="FFFF0000"/>
        <rFont val="等线"/>
        <family val="3"/>
        <charset val="134"/>
        <scheme val="minor"/>
      </rPr>
      <t>（2）寒假运动打卡 0.05分（文体）</t>
    </r>
    <r>
      <rPr>
        <sz val="11"/>
        <color theme="1"/>
        <rFont val="等线"/>
        <family val="3"/>
        <charset val="134"/>
        <scheme val="minor"/>
      </rPr>
      <t xml:space="preserve">
（3）三星实验室 0.1分
</t>
    </r>
  </si>
  <si>
    <t>18.2分</t>
  </si>
  <si>
    <t xml:space="preserve">高级食品化学  87  2
工业微生物育种  98  2
生物工程下游技术  93  2
食品质量安全检测新技术进展  86  2
食品与健康及保健食品开发趋势专题  94  2
动物行为与福利养殖  95  1
研究生学术与职业素养讲座（MOOC）  87  3
食品科学研究专题  90  3
硕士生英语  91  3
马克思主义与社会科学方法论  78  1
新时代中国特色社会主义理论与实践  93  2
科研理论与学术规范（MOOC）  93  1
</t>
  </si>
  <si>
    <t>1.1分</t>
  </si>
  <si>
    <t>（1）	参与食品学院院运会女子800米项目比赛  0.2分；
（2）	参与食品学院院运会女子跳远项目比赛  0.4分； 
（3）	参与食品学院院运会女子4*100米项目比赛  0.3分；
（4）参与食品学院院运会方队队员  0.2分；</t>
  </si>
  <si>
    <r>
      <rPr>
        <sz val="11"/>
        <color theme="1"/>
        <rFont val="等线"/>
        <family val="3"/>
        <charset val="134"/>
        <scheme val="minor"/>
      </rPr>
      <t>（</t>
    </r>
    <r>
      <rPr>
        <sz val="11"/>
        <color rgb="FFFF0000"/>
        <rFont val="等线"/>
        <family val="3"/>
        <charset val="134"/>
        <scheme val="minor"/>
      </rPr>
      <t>1）	参与食品学院院运会女子800米项目比赛  0.2分；（与方阵参与分不叠加）</t>
    </r>
    <r>
      <rPr>
        <sz val="11"/>
        <color theme="1"/>
        <rFont val="等线"/>
        <family val="3"/>
        <charset val="134"/>
        <scheme val="minor"/>
      </rPr>
      <t xml:space="preserve">
（2）	参与食品学院院运会女子跳远项目比赛第七名  0.4分； 
（3）	参与食品学院院运会女子4*100米项目比赛第八名  0.3分；
（4）参与食品学院院运会方队队员  0.2分；
</t>
    </r>
    <r>
      <rPr>
        <sz val="11"/>
        <color rgb="FFFF0000"/>
        <rFont val="等线"/>
        <family val="3"/>
        <charset val="134"/>
        <scheme val="minor"/>
      </rPr>
      <t>（5）寒假运动打卡满10天，0.05分</t>
    </r>
  </si>
  <si>
    <t>21.45分</t>
  </si>
  <si>
    <t>院运会不多次叠加参与分，寒假运动打卡满10天记文体分0.05</t>
  </si>
  <si>
    <t>吴凌云</t>
  </si>
  <si>
    <t>星际实验室（0.2）
猫鼠活动（0.2）
你好千金（0.2）
五院联合心理知识竞赛（0.2）
广东省科学道德和学风建设宣讲报告教育会（0.2）
总务部光盘打卡（0.2）</t>
  </si>
  <si>
    <t>食品添加剂研究专题 学分2，成绩87
食品营养与功能性食品研究专题，学分2，成绩92
食品微生物基因工程实验技术，学分3，成绩95
食品微生物学进展专题，学分2，成绩95
食品与健康及保健食品开发趋势专题，学分2，成绩92
设计试验与数据分析，学分2，成绩97
文献管理与信息分析，学分2，成绩94
食品科学研究专题，学分3，成绩90
硕士生英语，学分3，成绩90
自然辩证法概论，学分1，成绩95
新时代中国特色社会主义理论与实践，学分2，成绩93
科学伦理与学术规范，学分1，成绩97</t>
  </si>
  <si>
    <t>59期燕山论坛（0.2）
异戊烯基酚类物质天然资源发展与异源生物合成讲座（0.2）
干燥研究的意义和创新路线（0.2）
对话国奖，见贤思齐第二期（0.2）
国奖有约，榜样领航第一期（0.2）</t>
  </si>
  <si>
    <t>匹克球参赛证明（0.2）
食品学院院运会方阵（0.2）</t>
  </si>
  <si>
    <t>学习成绩未四舍五入</t>
  </si>
  <si>
    <t>王玉玲</t>
  </si>
  <si>
    <t>参与荧光夜跑 0.2分；参与“你好千金”女性生理健康教育大型公益讲座 0.2分；参与华南农业大学首届科普大赛 0.2分；参与“爱自己，从破解情绪密码开始”心理健康讲座 0.2分；（5）迎“冬运会”寒假运动打卡满22天 0.15分；</t>
  </si>
  <si>
    <t>参与荧光夜跑 0.2分；参与“你好千金”女性生理健康教育大型公益讲座 0.2分；参与华南农业大学首届科普大赛 0.2分；参与“爱自己，从破解情绪密码开始”心理健康讲座 0.2分；（5）迎“冬运会”寒假运动打卡满22天 0.15分；（6）实验扣分-0.1</t>
  </si>
  <si>
    <r>
      <rPr>
        <sz val="11"/>
        <color theme="1"/>
        <rFont val="等线"/>
        <family val="3"/>
        <charset val="134"/>
        <scheme val="minor"/>
      </rPr>
      <t>参与荧光夜跑 0.2分；参与“你好千金”女性生理健康教育大型公益讲座 0.2分；参与华南农业大学首届科普大赛 0.2分；参与“爱自己，从破解情绪密码开始”心理健康讲座 0.2分；（</t>
    </r>
    <r>
      <rPr>
        <sz val="11"/>
        <color rgb="FFFF0000"/>
        <rFont val="等线"/>
        <family val="3"/>
        <charset val="134"/>
        <scheme val="minor"/>
      </rPr>
      <t>5）迎“冬运会”寒假运动打卡满22天 0.2</t>
    </r>
    <r>
      <rPr>
        <sz val="11"/>
        <color theme="1"/>
        <rFont val="等线"/>
        <family val="3"/>
        <charset val="134"/>
        <scheme val="minor"/>
      </rPr>
      <t>分；（6）实验扣分-0.1</t>
    </r>
  </si>
  <si>
    <t>食品生物技术专题与研究进展，学分2，成绩99；食品微生物基因工程实验技术，学分3，成绩94；工业微生物育种，学分2，成绩96；食品与健康及保健食品开发趋势专题	，学分2，成绩91；生物工程综合实验，学分3，成绩99；研究生学术与职业素养讲座(MOOC)，学分3，成绩100；食品科学研究专题，学分3，成绩89；硕士生英语，学分3，成绩90；自然辩证法概论，学分1，成绩96；新时代中国特供社会主义理论与实践，学分2，成绩94；科研论理与学术规范(MOOC)，学分1，成绩99</t>
  </si>
  <si>
    <t>2023年华南农业大学“丁颖杯”暨“挑战杯”广东大学生创业计划竞赛参与 0.2分；参与国奖有约榜样领航(研究生国奖获得者分享会)第一期 0.2分</t>
  </si>
  <si>
    <t>参与食品学院院运会方阵 0.2分；食品学院定向越野短距离项目第六名 0.5分</t>
  </si>
  <si>
    <t>陈鑫钰</t>
  </si>
  <si>
    <t>关甜</t>
  </si>
  <si>
    <t>食品文化节二等奖0.4
四星实验室0.2
猫鼠游戏0.2
首届科普赛会议0.2
两弹一星精神专题会0.2
燕山清扫活动0.1</t>
  </si>
  <si>
    <r>
      <rPr>
        <sz val="11"/>
        <color theme="1"/>
        <rFont val="等线"/>
        <family val="3"/>
        <charset val="134"/>
        <scheme val="minor"/>
      </rPr>
      <t xml:space="preserve">食品文化节二等奖0.4
四星实验室0.2
猫鼠游戏0.2
</t>
    </r>
    <r>
      <rPr>
        <sz val="11"/>
        <color rgb="FFFF0000"/>
        <rFont val="等线"/>
        <family val="3"/>
        <charset val="134"/>
        <scheme val="minor"/>
      </rPr>
      <t>参加‘家乡发展我见证’主题摄影活动0.2分</t>
    </r>
    <r>
      <rPr>
        <sz val="11"/>
        <color theme="1"/>
        <rFont val="等线"/>
        <family val="3"/>
        <charset val="134"/>
        <scheme val="minor"/>
      </rPr>
      <t xml:space="preserve">
首届科普赛会议0.2
两弹一星精神专题会0.2
燕山清扫活动0.1</t>
    </r>
  </si>
  <si>
    <t>1.食品生物技术专题与研究进展 97 2学分
2.食品科学与工程文献综述与专题讨论 87 2学分
3.食品与健康及保健食品开发趋势专题 93 2学分
4.生命科学插图 88 2学分
5.现代知识产权与保护 87 2学分
6.现代仪器分析方法与原理 94 3学分
7.文献管理与信息分析（MOOC） 95 1学分
8.食品科学研究专题 86 3学分
9.硕士生英语 87 3学分
10.自然辨证法概论 93 1学分
11.新时代中国特色社会主义理论与实践 94 2学分
12.科学伦理与学术规范（MOOC） 94 1学分</t>
  </si>
  <si>
    <t>1.	参加‘异戊烯基酚类物质天然资源发展与异源生物合成’讲座0.2分
2.参加食品大讲堂第28期大健康与科技创新 0.2分</t>
  </si>
  <si>
    <t>1.	参与定向越野积分赛得第四名0.7分
参与运动会方阵0.2分
3.参加‘家乡发展我见证’主题摄影活动0.2分</t>
  </si>
  <si>
    <r>
      <rPr>
        <sz val="11"/>
        <color theme="1"/>
        <rFont val="等线"/>
        <family val="3"/>
        <charset val="134"/>
        <scheme val="minor"/>
      </rPr>
      <t xml:space="preserve">1.	参与定向越野积分赛得第四名0.7分
参与运动会方阵0.2分
</t>
    </r>
    <r>
      <rPr>
        <strike/>
        <sz val="11"/>
        <color rgb="FFFF0000"/>
        <rFont val="等线"/>
        <family val="3"/>
        <charset val="134"/>
        <scheme val="minor"/>
      </rPr>
      <t>3.参加‘家乡发展我见证’主题摄影活动0.2分</t>
    </r>
  </si>
  <si>
    <t>吴婉慧</t>
  </si>
  <si>
    <t>刘涛</t>
  </si>
  <si>
    <t>参与2023-2024年研究生趣味运动会 0.2分</t>
  </si>
  <si>
    <t>18.41分</t>
  </si>
  <si>
    <t>科技论文与专利撰写 96分  2学分
现代知识产权与保护 91分  1学分
食品包装进展专题 96分  2学分
林业工程研究前沿 99分  2学分
先进测试技术与仪器分析专论 89分  3学分
食品与健康及保健食品开发趋势专题 91分  2学分
实验室安全培训 92分  2学分
食品科学研究专题 88分 3学分
科研伦理与学术规范(MOOC) 93分  1学分
硕士生英语 90分  3学分
自然辩证法概论 90分  1学分
新时代中国特色社会主义理论与实践 93分  2学分</t>
  </si>
  <si>
    <t>2.5分</t>
  </si>
  <si>
    <t>（1）参与食品学院院运会女子4*100项目比赛第八名  0.3分； 
（2）参与食品学院院运会女子200项目比赛  0.2分；
（3）参与食品学院院运会女子100项目比赛  0.2分
（4）参与食品学院新生杯女篮比赛  0.2分；
（5）参与学校2023-2024研究生篮球赛第二名 1.6分</t>
  </si>
  <si>
    <t>2.5分（2.1）</t>
  </si>
  <si>
    <r>
      <rPr>
        <sz val="11"/>
        <color theme="1"/>
        <rFont val="等线"/>
        <family val="3"/>
        <charset val="134"/>
        <scheme val="minor"/>
      </rPr>
      <t>（1）参与食品学院院运会女子4*100项目比赛第八名  0.3分； 
（2）参与食品学院院运会女子200项目比赛  0.2分</t>
    </r>
    <r>
      <rPr>
        <sz val="11"/>
        <color rgb="FFFF0000"/>
        <rFont val="等线"/>
        <family val="3"/>
        <charset val="134"/>
        <scheme val="minor"/>
      </rPr>
      <t>（未获奖不叠加 不可与方阵叠加）</t>
    </r>
    <r>
      <rPr>
        <sz val="11"/>
        <color theme="1"/>
        <rFont val="等线"/>
        <family val="3"/>
        <charset val="134"/>
        <scheme val="minor"/>
      </rPr>
      <t xml:space="preserve">
（3）参与食品学院院运会女子100项目比赛  0.2分</t>
    </r>
    <r>
      <rPr>
        <sz val="11"/>
        <color rgb="FFFF0000"/>
        <rFont val="等线"/>
        <family val="3"/>
        <charset val="134"/>
        <scheme val="minor"/>
      </rPr>
      <t>（未获奖不叠加 不可与方阵叠加）</t>
    </r>
    <r>
      <rPr>
        <sz val="11"/>
        <color theme="1"/>
        <rFont val="等线"/>
        <family val="3"/>
        <charset val="134"/>
        <scheme val="minor"/>
      </rPr>
      <t xml:space="preserve">
（4）参与食品学院新生杯女篮比赛  0.2分；
（5）参与学校2023-2024研究生篮球赛第二名 1.6分</t>
    </r>
  </si>
  <si>
    <r>
      <rPr>
        <sz val="11"/>
        <color theme="1"/>
        <rFont val="等线"/>
        <family val="3"/>
        <charset val="134"/>
        <scheme val="minor"/>
      </rPr>
      <t>（1）参与食品学院院运会女子4*100项目比赛第八名  0.3分； 
（2）参与食品学院院运会女子200项目比赛  0.2分</t>
    </r>
    <r>
      <rPr>
        <sz val="11"/>
        <color rgb="FFFF0000"/>
        <rFont val="等线"/>
        <family val="3"/>
        <charset val="134"/>
        <scheme val="minor"/>
      </rPr>
      <t>（未获奖参与分不叠加）</t>
    </r>
    <r>
      <rPr>
        <sz val="11"/>
        <color theme="1"/>
        <rFont val="等线"/>
        <family val="3"/>
        <charset val="134"/>
        <scheme val="minor"/>
      </rPr>
      <t xml:space="preserve">
（3）参与食品学院院运会女子100项目比赛  0.2分
（4）参与食品学院新生杯女篮比赛  0.2分；
（5）参与学校2023-2024研究生篮球赛第二名 1.6分
</t>
    </r>
  </si>
  <si>
    <t>21.11分</t>
  </si>
  <si>
    <r>
      <rPr>
        <sz val="11"/>
        <color theme="1"/>
        <rFont val="等线"/>
        <family val="3"/>
        <charset val="134"/>
        <scheme val="minor"/>
      </rPr>
      <t>21.11分</t>
    </r>
    <r>
      <rPr>
        <sz val="11"/>
        <color rgb="FFFF0000"/>
        <rFont val="等线"/>
        <family val="3"/>
        <charset val="134"/>
        <scheme val="minor"/>
      </rPr>
      <t>（20.71）</t>
    </r>
  </si>
  <si>
    <t>院运会不多次叠加参与分</t>
  </si>
  <si>
    <t>硕士2班</t>
  </si>
  <si>
    <t>孙嘉豪</t>
  </si>
  <si>
    <t xml:space="preserve">
第97入党积极分子督导员 0.5分
参加第二十期食品大讲堂 0.2分
你好千金女性健康教育大型公益讲座 0.2分
爱自己，从破解情绪密码开始心理健康讲座 0.2分
4.9 食品学院讲座 0.2分</t>
  </si>
  <si>
    <t>第97入党积极分子督导员 0.5分
参加第二十期食品大讲堂 0.2分
你好千金女性健康教育大型公益讲座 0.2分
爱自己，从破解情绪密码开始心理健康讲座 0.2分</t>
  </si>
  <si>
    <t>寒假运动打卡活动22天算进集体活动分 0.15分
食品大讲堂第37期：天然产物研究30年：探索与感悟缺席-0.2分</t>
  </si>
  <si>
    <t>天然产物化学 2 88
生物工程下游技术 2 89
食品质量安全检测新技术进展 2 92
基因工程原理 2 92
现代仪器分析方法与原理 3 94
研究生学术与职业素养讲座（MOOC）3 100
食品科学研究专题 3 91
硕士生英语 3 90
马克思主义与社会科学方法论 1 96
新时代中国特色社会主义理论与实践 2 94
科研伦理与学术规范（MOOC）1 94</t>
  </si>
  <si>
    <t xml:space="preserve">国奖有约，榜样领航 0.2分
β-葡聚糖结构与功能之间的构效关系 0.2分
</t>
  </si>
  <si>
    <t>国奖有约，榜样领航 0.2分
β-葡聚糖结构与功能之间的构效关系 0.2分
4.9 食品学院讲座 0.2分</t>
  </si>
  <si>
    <t>（1）	参与华南农业大学2024年趣味运动会  0.2分； 
（2）	参与食品学院定向越野初赛  0.2分
（3）寒假运动打卡活动22天 0.15分
（4）参加食品学院2023年院运会 0.2分</t>
  </si>
  <si>
    <t>去掉寒假打卡运动</t>
  </si>
  <si>
    <t>补成绩截图
食品大讲堂第37期：天然产物研究30年：探索与感悟缺席-0.2分</t>
  </si>
  <si>
    <t>黄宇浩
萧妍薇</t>
  </si>
  <si>
    <t>李亮</t>
  </si>
  <si>
    <t>（1) “爱自己，从破解情绪密码开始”心理健康讲座 0.2 分</t>
  </si>
  <si>
    <t>17.79 分</t>
  </si>
  <si>
    <r>
      <rPr>
        <sz val="11"/>
        <color rgb="FF000000"/>
        <rFont val="等线"/>
        <family val="3"/>
        <charset val="134"/>
        <scheme val="minor"/>
      </rPr>
      <t>学术活动</t>
    </r>
    <r>
      <rPr>
        <sz val="11"/>
        <color rgb="FF000000"/>
        <rFont val="等线"/>
        <family val="3"/>
        <charset val="134"/>
        <scheme val="minor"/>
      </rPr>
      <t xml:space="preserve"> 0.4 </t>
    </r>
    <r>
      <rPr>
        <sz val="11"/>
        <color rgb="FF000000"/>
        <rFont val="等线"/>
        <family val="3"/>
        <charset val="134"/>
        <scheme val="minor"/>
      </rPr>
      <t>分</t>
    </r>
  </si>
  <si>
    <t xml:space="preserve">(1)干燥研究的意义和创新路径讲座 0.2 分
(2)对话国奖 见贤思齐(研究生国奖获得者分享会)第二期 0.2 分
</t>
  </si>
  <si>
    <t>学术活动 0.4 分</t>
  </si>
  <si>
    <t>2.2分</t>
  </si>
  <si>
    <t xml:space="preserve">(1)华南农业大学研究生篮球赛第四名 1.2 分
(2)华南农业大学食品学院 专业篮球赛第一名 1 分
</t>
  </si>
  <si>
    <t>20.59分</t>
  </si>
  <si>
    <t>郑家乐</t>
  </si>
  <si>
    <t>郑倩望</t>
  </si>
  <si>
    <t>（1）迎新杯书画大赛 0.2分 （2）“你好千金”女性生理健康公益讲座 0.2分（3）科学道德和学风建设宣讲教育报告会讲座  0.2分（4）猫鼠游戏户外团体活动 0.2分（5）荧光夜跑活动 0.2分</t>
  </si>
  <si>
    <t>（1）迎新杯书画大赛 0.2分 （2）“你好千金”女性生理健康公益讲座 0.2分（3）科学道德和学风建设宣讲教育报告会讲座  0.2分（4）猫鼠游戏户外团体活动 0.2分（5）荧光夜跑活动 0.2分（6）实验扣分-0.1</t>
  </si>
  <si>
    <t>食品生物技术专题与研究进展 学分2 成绩97；食品添加剂研究专题 学分2 成绩80；食品营养与功能性食品研究专题 学分2 成绩88；高级食品化学 学分2 成绩87；工业微生物育种 学分2 成绩97；食品科学与工程文献综述与专题讨论 学分2 成绩84；科学研究方法与论文写作(MOOC) 学分2 成绩97；食品科学研究专题 学分3 成绩72；硕士生英语 学分3 成绩84；马克思主义与社会科学方法论 学分1 成绩83；新时代中国特色社会主义理论与实践 学分2 成绩94；科研伦理与学术规范（MOOC） 学分1 成绩90</t>
  </si>
  <si>
    <t>（1）国奖分享会第二期 0.2分（2）“共筑农产品质量安全防线”主题宣讲会 0.2分（3）“异戊烯基酚类物质”学术讲座  0.2分（4）4.9 食品学院讲座  0.2分（5）“干燥研究的意义”学术讲座  0.2分</t>
  </si>
  <si>
    <t>（1）院运会参与方阵 0.2分（2）食品学院院运会引体向上 第八名  0.3分（3）食品学院院运会1500米预决赛 第五名  0.6分</t>
  </si>
  <si>
    <t>王斌</t>
  </si>
  <si>
    <t>（1）五院联合心理知识竞赛0.2分
（2）“自我与觉察”研究生心理健康讲座0.2分
（3）五星级实验室0.3分
（4）科普大赛观众0.2分
（5）香港大学讲座0.2分（6）寒假运动打卡0.2分</t>
  </si>
  <si>
    <t>科普大赛观众与香港大学讲座属于学术活动</t>
  </si>
  <si>
    <t xml:space="preserve">食品生物技术 2 98
生物工程下游技术 2 82
食科文献综述 2 92
食质检测新技术 2 91
食品健康与保健食品 2 92
未来食品 2 84
研究生学术与职业素养讲座（MOOC） 3 87
科研伦理与学术规范（MOOC）1 93
食品科学研究专题 3 90
硕士生英语 3 96
自然辩证法 1 89
新中特 2 93
</t>
  </si>
  <si>
    <t>（3）五星级实验室0.3分
（4）科普大赛观众0.2分</t>
  </si>
  <si>
    <t xml:space="preserve">（1）院运会方阵彩排0.3分
（2）参与食品学院院运会男子铅球项目比赛第三名  0.8分
 </t>
  </si>
  <si>
    <t>方阵属于加分0.2</t>
  </si>
  <si>
    <t>证明材料不清晰，重新提交</t>
  </si>
  <si>
    <t>邓晶晶</t>
  </si>
  <si>
    <t>邹苑</t>
  </si>
  <si>
    <t>（1）“你好千金，呵护千金”讲座 0.2分
（2）“自我与觉察”研究生心理健康讲座 0.2分
（3）3.14食品大讲堂第28期 0.2分
（4）心理健康讲座 0.2分
（5）科普大赛 0.2分</t>
  </si>
  <si>
    <r>
      <rPr>
        <sz val="11"/>
        <color theme="1"/>
        <rFont val="等线"/>
        <family val="3"/>
        <charset val="134"/>
        <scheme val="minor"/>
      </rPr>
      <t xml:space="preserve">（1）“你好千金，呵护千金”讲座 0.2分
（2）“自我与觉察”研究生心理健康讲座 0.2分
（3）3.14食品大讲堂第28期 0.2分
（4）心理健康讲座 0.2分
（5）科普大赛 0.2分
</t>
    </r>
    <r>
      <rPr>
        <sz val="11"/>
        <color rgb="FFFF0000"/>
        <rFont val="等线"/>
        <family val="3"/>
        <charset val="134"/>
        <scheme val="minor"/>
      </rPr>
      <t>实验室扣分0.1</t>
    </r>
  </si>
  <si>
    <t>食品生物技术专题与研究进展   2   98
食品加工新技术研究与新产品研发专题  2  89
食品添加剂研究专题  2  88
食品营养与功能性食品研究专题  2  87
工业微生物育种  2  96
食品与健康及保健食品开发趋势专题  2  91
英文科技论文写作与学术报告(MOOC)  2  99
现代知识产权与保护  1  91
硕士生英语  3  90
马克思主义与社会科学方法论  1  95
新时代中国特色社会主义理论与实践  2  92
科研伦理与学术规范(MOOC)  1  98
食品科学研究专题  3  95</t>
  </si>
  <si>
    <t>（1）第四届研究生学术论坛 0.2分
（2）天然活性讲座 0.2分</t>
  </si>
  <si>
    <t>（1）方阵参与人员 0.2分
（2）定向越野参与 0.2分</t>
  </si>
  <si>
    <t>实验室扣分0.1</t>
  </si>
  <si>
    <t>杨芷莹</t>
  </si>
  <si>
    <t>（1） 参加“你好千金，呵护千金”女性生理健康教育讲座0.2分
（2） 参加“猫鼠游戏”户外团体活动0.2分
（3） 华南农业大学科普大赛观众0.2
（4） 参加华南农业大学迎新杯书画大赛0.2分
（5） 参加寒假运动打卡活动0.05分</t>
  </si>
  <si>
    <t>（1） 参加“你好千金，呵护千金”女性生理健康教育讲座0.2分
（2） 参加“猫鼠游戏”户外团体活动0.2分
（3） 华南农业大学科普大赛观众0.2
（4） 参加华南农业大学迎新杯书画大赛0.2分
（5） 参加寒假运动打卡活动0.05分     （6）实验扣分-0.1</t>
  </si>
  <si>
    <r>
      <rPr>
        <sz val="11"/>
        <color rgb="FF000000"/>
        <rFont val="等线"/>
        <family val="3"/>
        <charset val="134"/>
        <scheme val="minor"/>
      </rPr>
      <t xml:space="preserve">（1） 参加“你好千金，呵护千金”女性生理健康教育讲座0.2分
（2） 参加“猫鼠游戏”户外团体活动0.2分
（3） 华南农业大学科普大赛观众0.2
（4） 参加华南农业大学迎新杯书画大赛0.2分
</t>
    </r>
    <r>
      <rPr>
        <sz val="11"/>
        <color rgb="FFFF0000"/>
        <rFont val="等线"/>
        <family val="3"/>
        <charset val="134"/>
        <scheme val="minor"/>
      </rPr>
      <t>（5） 参加寒假运动打卡活动0.2分</t>
    </r>
    <r>
      <rPr>
        <sz val="11"/>
        <color rgb="FF000000"/>
        <rFont val="等线"/>
        <family val="3"/>
        <charset val="134"/>
        <scheme val="minor"/>
      </rPr>
      <t xml:space="preserve">     （6）实验扣分-0.1</t>
    </r>
  </si>
  <si>
    <t>（1）	食品添加剂研究专题 学分2 成绩84
（2）	食品营养与功能性食品研究专题 学分2 成绩91
（3）	高级食品化学 学分2 成绩87
（4）	工业微生物育种 学分2 成绩98
（5）	生物工程下游技术 学分2 成绩92
（6）	食品与健康及保健食品开发趋势专题 学分2 成绩92
（7）	文献管理与信息技术（MOOC） 学分2 成绩96
（8）	食品科学研究专题 学分3 成绩89
（9）	硕士英语 学分3 成绩88
（10）	马克思主义与社会科学方法论 学分1 成绩91
（11）	新时代中国特色社会主义理论与实践 学分2 成绩94
（12）	科研伦理与学术规范（MOOC） 学分1 成绩96</t>
  </si>
  <si>
    <t>（1） 参加“β-葡聚糖结构与功能之间的构效关系”学术专题讲座0.2分
（2） 参加香港理工大学学术讲座0.2分</t>
  </si>
  <si>
    <t xml:space="preserve">（1） 食品学院院运会23级硕士7班方阵队员0.2分；
（2） 参加2023年定向越野食品学院选拔赛0.2分
（3） 参加夜间超级定向接力赛活动0.2分
</t>
  </si>
  <si>
    <t>云婷婷</t>
  </si>
  <si>
    <t>（1）第96期督导员0.5分（2）五院联合心理知识竞赛0.2分（3）“自我与觉察”研究生心理健康讲座0.2分（4）寒假运动打卡0.15分</t>
  </si>
  <si>
    <t>（1）第96期督导员0.5分（2）五院联合心理知识竞赛0.2分（3）“自我与觉察”研究生心理健康讲座0.2分（4）寒假运动打卡0.15分（5）实验扣分-0.1</t>
  </si>
  <si>
    <r>
      <rPr>
        <sz val="11"/>
        <color theme="1"/>
        <rFont val="等线"/>
        <family val="3"/>
        <charset val="134"/>
        <scheme val="minor"/>
      </rPr>
      <t>（1）第96期督导员0.5分（2）五院联合心理知识竞赛0.2分（3）“自我与觉察”研究生心理健康讲座0.2分（</t>
    </r>
    <r>
      <rPr>
        <sz val="11"/>
        <color rgb="FFFF0000"/>
        <rFont val="等线"/>
        <family val="3"/>
        <charset val="134"/>
        <scheme val="minor"/>
      </rPr>
      <t>4）寒假运动打卡0.2分</t>
    </r>
    <r>
      <rPr>
        <sz val="11"/>
        <color theme="1"/>
        <rFont val="等线"/>
        <family val="3"/>
        <charset val="134"/>
        <scheme val="minor"/>
      </rPr>
      <t>（5）实验扣分-0.1</t>
    </r>
  </si>
  <si>
    <t xml:space="preserve">（1）院运会方阵彩排0.2分
（2）参与食品学院院运会铅球项目比赛第七名  0.4分
</t>
  </si>
  <si>
    <t>1.实验室扣分  2.成绩证明不清楚，重新补</t>
  </si>
  <si>
    <t>马泽远</t>
  </si>
  <si>
    <t>宋明月</t>
  </si>
  <si>
    <t xml:space="preserve">三星实验室0.1分 </t>
  </si>
  <si>
    <t>三星实验室0.1分 ；
“你好千金”女性生理健康教育大型公益讲座 0.2分</t>
  </si>
  <si>
    <t xml:space="preserve">食品科学研究专题 3学分 成绩91分
硕士生英语 3学分 成绩95分
自然辩证法概论 1学分 成绩96分
新时代中国特色社会主义理论与实践 2学分 成绩94分
科研伦理与学术规范（MOOC）1学分 成绩96分
食品添加剂研究专题 2学分 成绩86分
食品营养与功能性食品研究专题 2学分 成绩87分
高级食品化学 2学分 成绩89分
食品科学与工程文献综述与专题讨论 2学分 成绩85分
现代知识产权与保护 1学分 成绩88分
工程伦理 2学分 成绩95分
研究生学术与职业素养讲座（MOOC） 3学分 成绩90分
平均分=（3*91+3*95+96+2*94+96+2*86+2*87+2*89+2*85+88+2*95+3*90）/24=2180/24=90.833
学习成绩=90.833*0.2=18.17
</t>
  </si>
  <si>
    <t xml:space="preserve">（1）第四届研究生学术论坛 0.2分
（2）“中兽医系列讲座暨燕山论坛”讲座 0.2分
（3）“你好千金”女性生理健康教育大型公益讲座 0.2分
（4）11.24学术讲座 0.2分
（5）“广东农业（大豆）产业科技大会”讲座 0.2分
参加学术讲座（0.2*5=1分）
</t>
  </si>
  <si>
    <t xml:space="preserve">（1）第四届研究生学术论坛 0.2分
（2）“中兽医系列讲座暨燕山论坛”讲座 0.2分
（3）11.24学术讲座 0.2分
（4）“广东农业（大豆）产业科技大会”讲座 0.2分
参加学术讲座（0.2*5=1分）
</t>
  </si>
  <si>
    <t xml:space="preserve">（1）食品学院定向越野短距离赛第7名0.4分
（2）寒假运动打卡0.15分
（3）参与食品学院院运会立定跳远比赛 0.2分
（4）参加食品学院院运会跳远比赛 0.2分
（5）参加食品学院院运会方阵队员0.2分
</t>
  </si>
  <si>
    <t xml:space="preserve">（1）食品学院定向越野短距离赛第7名0.4分
（2）寒假运动打卡0.15分
（3）参加食品学院院运会方阵队员0.2分
</t>
  </si>
  <si>
    <t>“你好千金”女性生理健康教育大型公益讲座 0.2分转移至思想道德：跳远和立定跳远无排名不加分</t>
  </si>
  <si>
    <t>20232145046</t>
  </si>
  <si>
    <t>张桂芳</t>
  </si>
  <si>
    <t>18319227504</t>
  </si>
  <si>
    <t>（1）实验室评级为四星实验室 0.2分；（2）丁颖杯进入院赛 0.2分；（3）参加学术活动-研究生国奖获得者分享会0.2分；（4）学术讲座-异戊烯基酚类物质天然资源发掘与异源生物合成0.2分（5）“军魂杯”第四届夜间超级迷宫定向接力赛0.2分；（6）参与“猫鼠游戏”户外团体活动0.2分（7）参加运动会方阵0.2分</t>
  </si>
  <si>
    <t>（1）实验室评级为四星实验室 0.2分；（2）丁颖杯进入院赛 0.2分（3）“军魂杯”第四届夜间超级迷宫定向接力赛0.2分；（4）参与“猫鼠游戏”户外团体活动0.2分</t>
  </si>
  <si>
    <t>食品与健康及保健食品开发趋势专题2学分*92分；
文献管理与信息分析（MOOC）2学分*96分；
硕士生英语3学分*90分；
新时代中国特色社会主义理论与实践2学分*94分；
科研伦理与学术规范（MOOC）1学分*92分；
食品生物技术专题与研究进展 2学分*99分；
食品营养与功能性食品研究专题 2学分*91分；
生物工程下游技术 2学分*92分；
食品科学与工程文献综述与专题讨论 2学分*89分；
食品质量安全检测新技术进展 2学分*90分；
食品科学研究专题 3学分*93分；
自然辩证法概论 1学分*96分
学习成绩=（2*92+2*96+3*90+2*94+1*92+2*99+2*91+2*92+2*89+2*90+3*93+1*96）/（2+2+3+2+1+2+2+2+2+2+3+1）*0.2=2223/24*0.2=18.525</t>
  </si>
  <si>
    <t>（3）参加学术活动-研究生国奖获得者分享会0.2分；（4）学术讲座-异戊烯基酚类物质天然资源发掘与异源生物合成0.2分</t>
  </si>
  <si>
    <t>参加运动会方阵0.2分
“军魂杯”第四届夜间超级迷宫定向接力赛0.2分</t>
  </si>
  <si>
    <t>陈碧涛</t>
  </si>
  <si>
    <t>1.6分</t>
  </si>
  <si>
    <t>(1) 第96期督导员 0.5分
(2) 参加“你好千金”大型公益讲座 0.2分
(3) 参加“宿”说青春“摄”入美好宿舍文化大赛 0.2分
(4) 参加“自我与觉察”研究生心理健康讲座 0.2分
(5) 参加丁颖礼堂活动 0.2分
(6) 五星级实验室 0.3分</t>
  </si>
  <si>
    <t>17.73分</t>
  </si>
  <si>
    <t>0，4分</t>
  </si>
  <si>
    <t>(1) 参加第18期食品大讲堂 0.2分
(2) 参加第19期食品大讲堂 0.2分</t>
  </si>
  <si>
    <t xml:space="preserve">(1) 参与食品学院定向越野团队赛  0.2分 </t>
  </si>
  <si>
    <t>19.93分</t>
  </si>
  <si>
    <t>武丽娜</t>
  </si>
  <si>
    <t>(1）实验室检查评比获集体荣誉 0.2分 （2）“自我与觉察”研究生心理健康讲座  0.2分（3）“你好千金，呵护千金”  0.2分（4）“家乡发展我见证”主题摄影活动 0.2分</t>
  </si>
  <si>
    <t>(1）实验室检查评比获集体荣誉 0.2分 （2）“自我与觉察”研究生心理健康讲座  0.2分（3）“你好千金，呵护千金”  0.2分（4）“家乡发展我见证”主题摄影活动 0.2分（4）食品学院清扫活动 0.1分</t>
  </si>
  <si>
    <t>天然产物化学 2 90分食品微生物基因工程实验技术 3 94分生物工程下游技术 2 92分食品与健康及保健食品开发趋势专题 2 92分科学研究方法与论文写作(MOOC) 2 93分现代仪器分析方法与原理 3 96分 食品科学研究专题 3 88分硕士生英语 3 90分自然辩证法概论 1 94分 新时代中国特色社会主义理论与实践 2  95分科研伦理与学术规范（MOOC） 1 87分</t>
  </si>
  <si>
    <t>（1）食品学院2023定向越野团体选拔赛  0.2分（2）运动会方阵 0.2分（3）华南农业大学“军魂杯”第四届夜间超级迷宫定向接力赛暨校队选拔赛 0.2分（4）食品学院清扫活动 0.1分</t>
  </si>
  <si>
    <t>（1）食品学院2023定向越野团体选拔赛  0.2分（2）运动会方阵 0.2分（3）华南农业大学“军魂杯”第四届夜间超级迷宫定向接力赛暨校队选拔赛 0.2分</t>
  </si>
  <si>
    <t>朱宇赫</t>
  </si>
  <si>
    <t>沈兴</t>
  </si>
  <si>
    <t xml:space="preserve">（1）华南农业大学首届科普大赛观众参与 0.2分
（2）“你好千金”女性生理健康教育大型公益讲座参与 0.2分
（3）518四星实验室成员0.2分
（4）燕山清扫活动参与0.1分
(5)2023食品文化节暨团日活动二等奖0.3分
</t>
  </si>
  <si>
    <t xml:space="preserve">（1）华南农业大学首届科普大赛观众参与 0.2分
（2）“你好千金”女性生理健康教育大型公益讲座参与 0.2分
（3）518四星实验室成员0.2分
（4）燕山清扫活动参与0.1分
(5)2023食品文化节暨团日活动二等奖0.4分
</t>
  </si>
  <si>
    <t xml:space="preserve">（1） 食品生物技术专题与研究进展 98分 2学分
（2） 蛋白质结构与功能 85分 1学分
（3） 食品营养与功能性食品研究专题 92分 2学分
（4） 生物工程下游技术 88分 2学分
（5） 食品质量安全检测新技术进展 90分 2学分
（6） 生命科学插图绘制 89分 2学分
（7） 网络信息资源检索与利用 86分 1学分
（8） 文献管理与信息分析（MOOC） 96分 2学分
（9） 食品科学研究专题 71分 3学分
（10） 硕士生英语 96分 3学分
（11） 马克思主义与社会科学方法论 94分 1学分
（12） 新时代中国特色社会主义理论与实践 95分 2学分
（13） 科研伦理与学术规范（MOOC） 95分 1学分
</t>
  </si>
  <si>
    <t>参加第二十期食品大讲堂 0.2分</t>
  </si>
  <si>
    <t xml:space="preserve">（1） 参与食品学院定向越野选拔赛积分赛 0.2分
（2） 参与运动会方阵签到 0.2分
</t>
  </si>
  <si>
    <t>食品文化节分数少算0.1分</t>
  </si>
  <si>
    <t>20232145048</t>
  </si>
  <si>
    <t>张淑贞</t>
  </si>
  <si>
    <t>15063775086</t>
  </si>
  <si>
    <t>李美英</t>
  </si>
  <si>
    <t>（1）“你好千金”女性生理健康教育大型公益讲座 0.2分
（2）食品学院“家乡发展我见证”主题摄影比赛优秀奖 0.4分
（3）图书馆开展的信息素养专题“NE基础功能”讲座 0.2分
（4）星级实验室评级三星实验室（625） 0.1分</t>
  </si>
  <si>
    <t>天然产物化学-2-90；食品营养与功能性食品研究专题-2-88；发酵工程-3-92；食品工业新技术设备-2-93；未来食品发展专题-2-87；研究生学术与职业素养讲座（MOOC）-3-86；食品科学研究专题-3-93；硕士生英语-3-90；马克思主义与社会科学方法论-1-85；新时代中国特色社会主义理论与实践-2-93；科研伦理与学术规范（MOOC）-1-96
根据公式得出学习成绩=18.05</t>
  </si>
  <si>
    <t>（1）食品学院第四届研究生学术论坛 0.2分
（2）食品学院干燥研究的意义和创新路径讲座 0.2分</t>
  </si>
  <si>
    <t>（1）食品学院运动会方阵参与0.2分</t>
  </si>
  <si>
    <t>20232145026</t>
  </si>
  <si>
    <t>邱红勇</t>
  </si>
  <si>
    <t>15071670115</t>
  </si>
  <si>
    <t xml:space="preserve">（1）五星级实验室成员0.3分 （2）食品大讲堂第28期大健康科技创新讲座集体活动 0.2分 </t>
  </si>
  <si>
    <t>《食品营养与功能性食品研究专题》2学分，90分；《分子细胞生物学》2学分，97分；《动物细胞培养技术及其应用》2学分，90分；《基因工程原理》2学分，88分；《实验动物学》2学分，94分；《文献管理与信息分析（MOOC）》2学分，99分；《硕士生英语》3学分，89分；《新时代中国特色社会主义理论与实践》2学分，94分；《科研伦理与学术规范（MOOC）》1学分，98分；《食品营养与功能性食品研究专题》2学分，89分；《食品科学研究专题》3学分，89分；《自然辩证法概论》1学分，94分；     绩点平均分=（90×2+97×2+90×2+88×2+94×2+99×2+89×3+94×2+98×1+89×2+89×3+94×1）÷24=92  学习成绩得分=绩点平均分×0.2=18.4 分</t>
  </si>
  <si>
    <t>（1）国奖有约榜样领航讲座 0.2分；（2）异戊烯基酚类物质天然资源发掘与异源生物合成学术讲座  0.2分</t>
  </si>
  <si>
    <t>（1）参与食品学院院运会方阵  0.2分</t>
  </si>
  <si>
    <t>袁艺洋</t>
  </si>
  <si>
    <t>18999912003</t>
  </si>
  <si>
    <t>食品学院星级实验室+0.2分</t>
  </si>
  <si>
    <t>国奖获得者分享会第一期+0.2分</t>
  </si>
  <si>
    <t>院运会方阵 +0.2分</t>
  </si>
  <si>
    <t>吕晓丹</t>
  </si>
  <si>
    <t>肖治理</t>
  </si>
  <si>
    <t>（1）参加图书馆高效信息素养专题讲座1次0.2分（2）参加incopat新科技检索大赛“未来IP专家”高效精英赛初赛1次0.2分（3）参加趣味运动会1次0.2分</t>
  </si>
  <si>
    <t>参加incopat新科技检索大赛“未来IP专家”高效精英赛属于校外活动，不给予加分</t>
  </si>
  <si>
    <t>18.08分</t>
  </si>
  <si>
    <t>天然产物化学 2 88
食品科学与工程文献综述与专题讨论 2 92
《细胞分子生物学技术》-免疫荧光及流式细胞分析模块四 2 84
未来食品发展专题 2 84
实验设计与数据分析 2 90
实验动物学 2 94
文献管理与信息分析（MOOC） 2 96
食品科学研究专题 3 92
硕士生英语 3 86
自然辩证概论 1 94
新时代中国特色社会主义理论与实践 2 94
科研伦理与学术规范（MOOC）1 98</t>
  </si>
  <si>
    <t>（1）参加第二十期食品大讲堂0.2分
（2）参加2023年12月28日水产品预制菜学术讲座0.2分</t>
  </si>
  <si>
    <t>参与食品学院方阵队员 0.2分</t>
  </si>
  <si>
    <t>罗杰</t>
  </si>
  <si>
    <t>（1）11届宿舍文化节三等奖   0.6分：</t>
  </si>
  <si>
    <t>（1）11届宿舍文化节三等奖   0.3分：</t>
  </si>
  <si>
    <t>18.05分</t>
  </si>
  <si>
    <t xml:space="preserve">(1) 现代知识产权与保护                         86分 1分
(2) 硕士生英语                                 89分 3分
(3) 新时代中国特色社会主义理论与实践           87分 2分
(4) 科研伦理与学术规范（MOOC）                 93分 1分
(5) 食品添加剂研究专题                         88分 2分
(6) 食品营养与功能性食品研究专题               89分 2分
(7) 发酵工程                                   94分 3分
(8) 高级食品化学                               89分 2分
(9) 工业微生物育种                             96分 2分
(10) 食品科学研究专题                          88分 3分
(11) 自然辩证法概论                            95分 1分
</t>
  </si>
  <si>
    <t>（1）对话国奖 见贤思齐讲座参与 0.2分</t>
  </si>
  <si>
    <t xml:space="preserve">（1） 参与食品学院院运会男子100米项目比赛  0.2分； 
（2） 参与食品学院院运会方阵                0.2分：
（3） 参与第六十六届定向越野选拔赛          0.2分：
</t>
  </si>
  <si>
    <t xml:space="preserve">（1） 参与食品学院院运会男子100米项目比赛、参与食品学院院运会方阵0.2           
（3） 参与第六十六届定向越野选拔赛          0.2分：
</t>
  </si>
  <si>
    <t>宿舍文化节分数减半</t>
  </si>
  <si>
    <t>柯姗妮</t>
  </si>
  <si>
    <t>（1）实验室、宿舍检查评比获集体荣誉加分（三星实验室） 0.1分
（2）2024年研会春季述职各班代表 0.2分
（3）参加“自我与觉察”心理健康讲座加分 0.2分</t>
  </si>
  <si>
    <t>食品微生物基因工程实验技术 94分 3学分
食品微生物学进展专题 91分 2学分
工业微生物育种 96分 2学分
生物工程下游技术 86分 2学分
食品质量安全检测新技术进展 92分 2学分
研究生学术与职业素养讲座（MOOC） 90分 3学分
食品科学研究专题 86分 3学分
硕士生英语 90分 3学分
马克思主义与社会科学方法论 94分 1学分
新时代中国特色社会主义理论与实践 92分 2学分
科研伦理与学术规范（MOOC）96分 1学分</t>
  </si>
  <si>
    <t>（1）参加第十九期食品大讲堂学术讲座 0.2分；</t>
  </si>
  <si>
    <t>18.9分</t>
  </si>
  <si>
    <t>叶韵琪</t>
  </si>
  <si>
    <t>陈忠正</t>
  </si>
  <si>
    <t xml:space="preserve">（1）寒假打卡0.15分
（2）食品学院第二十七次代表大会团员代表0.2分
</t>
  </si>
  <si>
    <t xml:space="preserve">（1）寒假打卡0.2分
（2）食品学院第二十七次代表大会团员代表0.2分
</t>
  </si>
  <si>
    <r>
      <rPr>
        <sz val="11"/>
        <color theme="1"/>
        <rFont val="等线"/>
        <family val="3"/>
        <charset val="134"/>
        <scheme val="minor"/>
      </rPr>
      <t>（</t>
    </r>
    <r>
      <rPr>
        <sz val="11"/>
        <color rgb="FFFF0000"/>
        <rFont val="等线"/>
        <family val="3"/>
        <charset val="134"/>
        <scheme val="minor"/>
      </rPr>
      <t>1）寒假打卡0.2分（文体）</t>
    </r>
    <r>
      <rPr>
        <sz val="11"/>
        <color theme="1"/>
        <rFont val="等线"/>
        <family val="3"/>
        <charset val="134"/>
        <scheme val="minor"/>
      </rPr>
      <t xml:space="preserve">
（2）食品学院第二十七次代表大会团员代表0.2分
</t>
    </r>
  </si>
  <si>
    <t>18.1分</t>
  </si>
  <si>
    <t xml:space="preserve">食品营养与功能性食品研究专题 90 2
发酵工程 90 3
食品与健康及保健食品开发趋势专题 91 2
基因工程实验技术 77 2
酶工程实验技术 89 2
研究生学术与职业素养讲座（MOOC）100 3
食品科学研究专题 88 3
硕士生英语 90 3
自然辩证法概论 91 1
新时代中国特色社会主义理论与实践 94 2 
科研伦理与学术规范（MOOC）96 1
</t>
  </si>
  <si>
    <t>食品大讲堂 0.2分</t>
  </si>
  <si>
    <t>十八期食品大讲堂 0.2分</t>
  </si>
  <si>
    <t>1）院运会方阵  0.2分</t>
  </si>
  <si>
    <r>
      <rPr>
        <sz val="11"/>
        <color theme="1"/>
        <rFont val="等线"/>
        <family val="3"/>
        <charset val="134"/>
        <scheme val="minor"/>
      </rPr>
      <t xml:space="preserve">1）院运会方阵  0.2分
</t>
    </r>
    <r>
      <rPr>
        <sz val="11"/>
        <color rgb="FFFF0000"/>
        <rFont val="等线"/>
        <family val="3"/>
        <charset val="134"/>
        <scheme val="minor"/>
      </rPr>
      <t>（2）寒假打卡活动满22天，0.15分</t>
    </r>
  </si>
  <si>
    <t>18.85分</t>
  </si>
  <si>
    <t>18.90分</t>
  </si>
  <si>
    <t>寒假打卡活动属于文体活动</t>
  </si>
  <si>
    <t>肖锦琦</t>
  </si>
  <si>
    <t>食品微生物基因工程实验技术，学分3，成绩93；
发醇工程，学分3，成绩92；
食品微生物学进展专题，学分2，成绩93；
工业微生物育种，学分2，成绩96；
生物工程下游技术，学分2，成绩90；
食品质量安全检测新技术进展，学分2，成绩95；
食品科学研究专题，学分3，成绩93；
硕士生英语，学分3，成绩92；
自然辩证法概论，学分1，成绩89；
新时代中国特色社会主义理论与实践，学分2，成绩93；科研伦理与学术规范(MOOC)，学分1，成绩96</t>
  </si>
  <si>
    <t>参加2023-2024学年院运会方阵</t>
  </si>
  <si>
    <t>苏振荣</t>
  </si>
  <si>
    <t>19120527120</t>
  </si>
  <si>
    <t xml:space="preserve">1.寒假打卡0.05 </t>
  </si>
  <si>
    <t>1.寒假打卡0.05 （2）实验扣分-0.1</t>
  </si>
  <si>
    <r>
      <rPr>
        <sz val="11"/>
        <color rgb="FFFF0000"/>
        <rFont val="等线"/>
        <family val="3"/>
        <charset val="134"/>
        <scheme val="minor"/>
      </rPr>
      <t>1.寒假打卡0.2</t>
    </r>
    <r>
      <rPr>
        <sz val="11"/>
        <color theme="1"/>
        <rFont val="等线"/>
        <family val="3"/>
        <charset val="134"/>
        <scheme val="minor"/>
      </rPr>
      <t xml:space="preserve"> （2）实验扣分-0.1</t>
    </r>
  </si>
  <si>
    <t>食品生物技术专题与研究进展（2）99     研究生学术与职业素养讲座（3）87
工业微生物育种（2）98
生物工程综合实验（3）99
现代分子生物学（2）82
高级生物化学（2）77
基因工程原理与方法（3）84
硕士生英语（3）87
马克思主义与社会科学方法论（1）96
新时代中国特色社会主义理论与实践（2）91
科研伦理与学术规范（1）96</t>
  </si>
  <si>
    <t>1.跳远第六名0.5分 2.方阵0.2</t>
  </si>
  <si>
    <t>廖家辉</t>
  </si>
  <si>
    <t>所在实验室“食品学院217”评比为“三星级实验室” 0.1分</t>
  </si>
  <si>
    <t>食品生物技术专题与研究进展: 98×2=196
食品微生物基因工程实验技术: 93×3=279
发酵工程:94×3=282
生物工程下游技术:87×2=174
现代分子生物学(全英): 72×2=144
高级微生物学: 89×2=178
基因工程原理与方法: 81×3=243
硕士生英语: 80×3=240
自然辩证法概论: 90×1=90
新时代中国特色社会主义理论与实践: 93×2=186
科研伦理与学术规范(MOOC): 92×1=</t>
  </si>
  <si>
    <t>参与食品学院院运会方阵队 0.2分</t>
  </si>
  <si>
    <t>杜丽敏
刘沛乔</t>
  </si>
  <si>
    <t>罗钧匀</t>
  </si>
  <si>
    <t>周爱梅</t>
  </si>
  <si>
    <t>水产品预制菜学术讲座参与  0.2分</t>
  </si>
  <si>
    <t>18.33分</t>
  </si>
  <si>
    <t>课程	成绩	学分
天然产物化学	90	2
食品添加剂研究专题	89	2
高级食品化学	95	2
实验动物学	87	2
分子细胞生物学	98	2
功能性食品评价学	91	1
功能食品加工工艺学	90	1
文献管理与信息分析（MOOC）	93	2
食品科学研究专题	93	3
硕士生英语	87	3
自然辩证法概论	90	1
新时代中国特色社会主义理论与实践	94	2
科研伦理与学术规范（MOOC）	97	1
绩点平均分91.67*0.2=18.33分</t>
  </si>
  <si>
    <t xml:space="preserve">食品学院院运会参与运动会方阵  0.2分 </t>
  </si>
  <si>
    <t>18.73分</t>
  </si>
  <si>
    <t>不达标实验室-0.1分</t>
  </si>
  <si>
    <t>徐俊威</t>
  </si>
  <si>
    <t>杨美艳</t>
  </si>
  <si>
    <t>全日制专业硕士</t>
  </si>
  <si>
    <t xml:space="preserve">（1）五星实验室成员0.3分 
</t>
  </si>
  <si>
    <t>（1）食品与健康及保健食品开发趋势专题91分，学分2分；
（2）高级基因组学93分，学分2分；
（3）微生物分类学94，学分2分；
（4）现代知识产权与保护81分，学分1分；
（5）研究生学术与职业素养讲座（MOOC）87分，学分3分；
（6）现代分子生物学（全英）88分，学分2分；
（7）高级微生物学89分，学分2分；
（8）基因工程原理与方法85分，学分3分；
（9）硕士生英语84分，学分3分；
（10）自然辩证法概论90分，学分1分；
（11）新时代中国特色社会主义理论与实践75分，学分2分；
（12）科研伦理与学术规范（MOOC）90分，学分1分</t>
  </si>
  <si>
    <r>
      <rPr>
        <sz val="11"/>
        <rFont val="等线"/>
        <family val="3"/>
        <charset val="134"/>
      </rPr>
      <t>院水运会男子100米蛙泳第一名</t>
    </r>
    <r>
      <rPr>
        <sz val="10"/>
        <color rgb="FF000000"/>
        <rFont val="宋体"/>
        <family val="3"/>
        <charset val="134"/>
      </rPr>
      <t> </t>
    </r>
    <r>
      <rPr>
        <sz val="11"/>
        <rFont val="等线"/>
        <family val="3"/>
        <charset val="134"/>
      </rPr>
      <t>1分</t>
    </r>
  </si>
  <si>
    <r>
      <rPr>
        <sz val="10"/>
        <rFont val="宋体"/>
        <family val="3"/>
        <charset val="134"/>
      </rPr>
      <t>院水运会男子100米蛙泳第一名</t>
    </r>
    <r>
      <rPr>
        <sz val="10"/>
        <color rgb="FF000000"/>
        <rFont val="宋体"/>
        <family val="3"/>
        <charset val="134"/>
      </rPr>
      <t> </t>
    </r>
    <r>
      <rPr>
        <sz val="10"/>
        <rFont val="宋体"/>
        <family val="3"/>
        <charset val="134"/>
      </rPr>
      <t>1分</t>
    </r>
  </si>
  <si>
    <t>伍君权</t>
  </si>
  <si>
    <t xml:space="preserve">（1）2024年5月23日 15:00参加“爱自己，从破解情绪密码开始”心理将康讲座 0.2分
（2）五星级实验室成员 0.3分
</t>
  </si>
  <si>
    <t xml:space="preserve">(1)	基因工程原理与技术 成绩：95 学分：2
(2)	未来食品发展专题 成绩：81 学分：2
(3)	文献管理与信息分析（MOOC）成绩：93 学分：2
(4)	硕士生英语 成绩：79 学分：3
(5)	新时代中国特色社会主义理论与实践 成绩：94 学分：2
(6)	科研伦理与学术规范（MOOC）成绩：92 学分：1
(7)	发酵工程 成绩：89 学分：3
(8)	食品微生物学进展专题 成绩：95 学分：2
(9)	生物工程下游技术 成绩：74 学分：2
(10)	食品科学与工程文献综述与专题讨论 成绩：84 学分：2
(11)	食品科学研究专题 成绩：90 学分：3
(12)	马克思主义与社会科学方法论 成绩：94 学分：1
</t>
  </si>
  <si>
    <t>（1）2023年10月28日 参加院级定向
越野获得团体赛第六名0.5分</t>
  </si>
  <si>
    <t>（1）2023年10月28日 参加院级定向越野获得团体赛第六名0.5分</t>
  </si>
  <si>
    <t>薛志欣</t>
  </si>
  <si>
    <t>17.66分</t>
  </si>
  <si>
    <t xml:space="preserve">仪器分析 94 3分
动物生化研究技术 82 1分
动物细胞培养技术及其应用 87 2分
科学数据处理与分析 89 2分
酶工程实验技术 89 2分
分子生物学与实验技术 73 3分
研究生的压力应对与健康心理 95 1分 
硕士生英语 94 3分
食品科学研究专题 89 3分
自然辩证法概述 89 1分
新时代中国特色社会主义理论与实践 89 2分
科研伦理与学术规范 95 1分
</t>
  </si>
  <si>
    <t xml:space="preserve">对话国奖 见贤思贤讲座0.2分
国奖有约 榜样领航讲座 0.2分
水产品预制菜讲座 0.2分
</t>
  </si>
  <si>
    <t xml:space="preserve">（1）	参加运动会方阵0.2分
（2）	参加运动会200米比赛 0.2分
</t>
  </si>
  <si>
    <t>0.4分（0.2）</t>
  </si>
  <si>
    <r>
      <rPr>
        <sz val="11"/>
        <color theme="1"/>
        <rFont val="等线"/>
        <family val="3"/>
        <charset val="134"/>
        <scheme val="minor"/>
      </rPr>
      <t>（1）	参加运动会方阵0.2分
（2）	参加运动会200米比赛 0.2分</t>
    </r>
    <r>
      <rPr>
        <sz val="11"/>
        <color rgb="FFFF0000"/>
        <rFont val="等线"/>
        <family val="3"/>
        <charset val="134"/>
        <scheme val="minor"/>
      </rPr>
      <t>（没有名次不可与方阵叠加)</t>
    </r>
    <r>
      <rPr>
        <sz val="11"/>
        <color theme="1"/>
        <rFont val="等线"/>
        <family val="3"/>
        <charset val="134"/>
        <scheme val="minor"/>
      </rPr>
      <t xml:space="preserve">
</t>
    </r>
  </si>
  <si>
    <t>18.66分</t>
  </si>
  <si>
    <r>
      <rPr>
        <sz val="11"/>
        <color theme="1"/>
        <rFont val="等线"/>
        <family val="3"/>
        <charset val="134"/>
        <scheme val="minor"/>
      </rPr>
      <t>18.66分</t>
    </r>
    <r>
      <rPr>
        <sz val="11"/>
        <color rgb="FFFF0000"/>
        <rFont val="等线"/>
        <family val="3"/>
        <charset val="134"/>
        <scheme val="minor"/>
      </rPr>
      <t>（18.46）</t>
    </r>
  </si>
  <si>
    <t>詹洁琳</t>
  </si>
  <si>
    <t>温棚</t>
  </si>
  <si>
    <t>天然产物化学 2 90
食品生物技术专题与研究进展 2 99
食品科学与工程文献综述与专题讨论 2 89
未来食品发展专题 2 85
食品包装进展专题 2 87
实验动物学 2 87
网络信息资源检索与利用 1 90
研究生生涯发展与规划（MOOC） 2 93
食品科学研究专题 3 92
硕士生英语 3 90
自然辩证法概论 1 96
新时代中国特色社会主义理论与实践 2 94
科研伦理与学术规范（MOOC） 1 91</t>
  </si>
  <si>
    <t>李菲菲</t>
  </si>
  <si>
    <t>17.75分</t>
  </si>
  <si>
    <t>食品添食品添加剂研究专题:86(2)
食品营养与功能性食品研究专题:87(2)
高级食品化 学:89(2)
食品与健康及保健食品开发趋势专题:93(2)
现代知识产权与保 护:91(1)
试验设计与数据分析:83(2)
功能性食品评价学:87(1)
实验动物 学:87(2)
食品科学研究专题:87(3)
硕士生英语:90(3)
自然辩证法慨论:91(1)
新 时代中国特色社会主义理论与实践:93(2)
科研伦理与学术规范(MOOC):94(1)
明细: (86x2+87x2+89x2+93x2+91+83x2+87x6+90x3+91x1+93x2+94)÷24x0.2=17.75 学习成绩:17.75
加剂研究专题:86(2)食品营养与功能性食品研究专题:87(2)高级食品化 学:89(2)食品与健康及保健食品开发趋势专题:93(2)现代知识产权与保 护:91(1)试验设计与数据分析:83(2)功能性食品评价学:87(1)实验动物 学:87(2)食品科学研究专题:87(3)硕士生英语:90(3)自然辩证法慨论:91(1)新 时代中国特色社会主义理论与实践:93(2)科研伦理与学术规范(MOOC):94(1) 明细: (86x2+87x2+89x2+93x2+91+83x2+87x6+90x3+91x1+93x2+94)÷24x0.2=17.75 学习成绩:17.75</t>
  </si>
  <si>
    <t>陈志荣</t>
  </si>
  <si>
    <t>院运会方阵缺席未请假-0.2分</t>
  </si>
  <si>
    <t>科技论文与专利撰写                        82，学分2
现代知识产权与保护                        87，学分1
食品包装进展专题                          95，学分2
林业工程研究前沿                          97，学分2
先进测试技术与仪器分析专论                91，学分3
食品与健康及保健食品开发趋势专题          90，学分2
实验室安全培训                            83，学分2
食品科学研究专题                          87，学分3
科研伦理与学术规范（MOOC）                91，学分1
硕士生英语                                91，学分3
自然辩证法概论                            86，学分1
新时代中国特色社会主义理论与实践          91，学分2</t>
  </si>
  <si>
    <t>17.89分</t>
  </si>
  <si>
    <t>余佳溢</t>
  </si>
  <si>
    <t>可参与奖学金评选</t>
  </si>
  <si>
    <t>20232145011</t>
  </si>
  <si>
    <t>冯毅霖</t>
  </si>
  <si>
    <t>15986384453</t>
  </si>
  <si>
    <t>食品加工与安全</t>
  </si>
  <si>
    <t>硕士2班</t>
    <phoneticPr fontId="1" type="noConversion"/>
  </si>
  <si>
    <t>芮雪莹</t>
  </si>
  <si>
    <t>罗林</t>
  </si>
  <si>
    <t>（1）团委研究生会学生干部 2分
（2） 参加五院联合心理知识竞赛1次 0.2分
五四红旗团委 0.25分
（4）第十七届“中华状元红”传统文化知识竞赛活动线上考学 0.2分
（5）光盘行动线上打卡 0.2分
（6）易知语言社朗诵比赛 0.2分</t>
  </si>
  <si>
    <t>（1）团委研究生会学生干部 2分
（2） 参加五院联合心理知识竞赛1次 0.2分
五四红旗团委 0.25分
（4）第十七届“中华状元红”传统文化知识竞赛活动线上考学 0.2分
（5）光盘行动线上打卡 0.2分
（6）易知语言社朗诵比赛 0.2分
（7） 你好千金呵护千金讲座1次 0.2分</t>
  </si>
  <si>
    <t>实验动物学 2 83
现代农业创新与乡村振兴战略 2  96
硕士生英语 3 98
新时代中国特色社会主义理论与实践 2 93
科研伦理与学术规范（MOOC） 1 92
发酵工程 3 92
食品质量安全检测新技术进展 2 92
食品加工与贮运专题 3 89
食品质量安全控制与案例分析 3
87
文献管理与信息分析（MOOC）2
 99
马克思主义与社会科学方法论 1 87</t>
  </si>
  <si>
    <t>（1）SCI 1区（标题Applications of electrospun nanofibers in food safety and quality analysis: A review，期刊名Trends in Food Science &amp; Technology，接收年月2024年8月26日，作者排序第1） 30分  ；（2）11.24 学术会议干燥研究的意义1次 0.2分
（3）	你好千金呵护千金讲座1次 0.2分
（4）	国奖有约榜样领航讲座1次 0.2分</t>
  </si>
  <si>
    <t>（1）SCI 1区（标题Applications of electrospun nanofibers in food safety and quality analysis: A review，期刊名Trends in Food Science &amp; Technology，接收年月2024年8月26日，作者排序第1） 30分  ；（2）11.24 学术会议干燥研究的意义1次 0.2分
（3）	国奖有约榜样领航讲座1次 0.2分</t>
  </si>
  <si>
    <t>运动会签到0.2分
军魂杯夜间超级迷宫接力赛 0.2分</t>
  </si>
  <si>
    <t>麦峻钒
余洁婷</t>
  </si>
  <si>
    <t>食品工程</t>
  </si>
  <si>
    <t>硕士3班</t>
    <phoneticPr fontId="1" type="noConversion"/>
  </si>
  <si>
    <t>梁佩君</t>
  </si>
  <si>
    <t>吴健锋</t>
  </si>
  <si>
    <t>（1）实验室评比：四星实验室 0.2分 
（2）班级宣传委员 2分</t>
  </si>
  <si>
    <t>发酵工程3学分95分，食品微生物学进展专题2学分92分，功能食品加工工艺学1学分91分，文献管理与信息分析（MOOC）2学分98分，生物工程研究进展3学分90分，生物工程综合实验3学分97分，试验设计与数据分析2学分75分，工程伦理2学分91分，硕士生英语3学分90分，自然辩证法概论1学分95分，新时代中国特色社会主义理论与实践2学分94分。</t>
  </si>
  <si>
    <t>SCI 1区（标题Recent advance in modification strategies and applications of soy protein gel properties，期刊名COMPREHENSIVE REVIEWS IN FOOD SCIENCE AND FOOD SAFETY ，接收年月2023年11月，作者排序第1）</t>
  </si>
  <si>
    <t>食品学院运动会方阵队员 0.2分</t>
  </si>
  <si>
    <t>吴金玲</t>
  </si>
  <si>
    <t>（1）班级宣传委员 2分
（2）食品学院“优秀共青团员” 1分
（3）96期督导员 0.5分
（4）“家乡发展我见证”主题摄影活动 优秀奖 0.4分
（5）2023年11月食品科技文化节 三等奖 0.3分
（6）2023年11月“你好千金，呵护千金”心理讲座观众0.2分
（7）2024年3月食品大讲堂第28期观众0.2分
（8）2024年5月“爱自己，从破解情绪密码开始”心理健康讲座观众0.2分
（9）2024年6月华农首届科普大赛观众 0.2分
（10）2024年4月香港理工大学讲座 0.2分</t>
  </si>
  <si>
    <t>（1）食品营养与功能性食品研究专题 93分，2学分
（2）高级食品化学92分，2学分
（3）智能制造与食品加工94分，1学分
（4）食品包装进展专题94，2学分
（5）文献管理与信息分析(M0OC)94，2学分
（6）食品加工与贮运专题94分，3学分
（7）食品质量安全控制与案例分析93分，3学分
（8）现代农业创新与乡村振兴战略91分，2学分
（9）硕士生英语90分，3学分
（10）自然辩证法概论95分，1学分
（11）新时代中国特色社会主义理论与实践96分，2学分
（12）科研伦理与学术规范(M00C)99分，1学分</t>
  </si>
  <si>
    <t>（1）SCI 2区（标题：A Colorimetric Nanofiber Film Based on Ethyl
Cellulose/Gelatin/Purple Sweet Potato Anthocyanins for
Monitoring Pork Freshness，期刊名：Foods，接收年月：2024年2月作者排序第2，导师排第1）24分</t>
  </si>
  <si>
    <t>（1）寒假运动打卡22天， 0.15分
（2）运动会方阵，0.2分</t>
  </si>
  <si>
    <t>寒假运动属于集体分，由于集体分已满，不给予加分</t>
  </si>
  <si>
    <t>植键莹</t>
  </si>
  <si>
    <t>1、团委研究生会评选出来的优秀工作人员 0.5分
2、作为团委一员获“五四红旗团委”等集体荣誉表彰 0.25分
3、学院团委工作人员 2分
4、第96期督导员 0.5分
5、美食文化节 团队三等奖 0.3分
6、11月宿舍文化节团队优胜奖 0.2分
7、所属实验室411为四星级实验室 0.2分
8、集体参与分总分1分： （1）参与“猫鼠游戏”
（2）你好千金，女性生理健康教育公益大讲堂
（3）状元红知识竞赛观众
（4）研究生代表大会
“五院联合心理知识竞赛”</t>
  </si>
  <si>
    <t xml:space="preserve">学习成绩（17.31）
</t>
  </si>
  <si>
    <t xml:space="preserve">生物电子显微镜技术97×3
食品微生物学进展专题92×2
生物工程下游技术92×2
试验设计与数据分析85×2
现代农业创新与乡村振兴战略92×2
硕士生英语91×3
食品加工与贮运专题90×3
食品质量安全控制与案例分析91×3
自然辩证法概论90×1
新时代中国特色社会主义理论与实践92×2
科研伦理与学术规范(MOOC)94×1（97×3+32×2+92×2+85×2+92×2+91×3+90×3+91×3+90×1+92×2+94×1）÷24×0.2=17.31
</t>
  </si>
  <si>
    <t>学科比赛：中国国际创业创新大赛（2023）银奖 7分
参加学术讲座：1、第四届研究生学术论坛 0.2分
2、对话国奖，见贤思齐  0.2
3、59期燕山论坛非洲反刍动物基因多样性的简介”学术讲座 0.2
4、60期燕山论坛“异源三聚体G蛋白街道的植物免疫调控网络”学术讲座0.2
食品大讲堂27期——异戊烯基酚类物质天然资源发掘与异源生物合成”0.2</t>
  </si>
  <si>
    <t>（1）参加校级足球赛第五名 1分
（2）参加校级第一届紫荆杯匹克球女双第七名 0.6分
（3）参加院级水运会自由泳混合接力赛第二名 0.9分
（4）“军魂杯”定向迷宫0.2分
（5）校运会方阵0.2分</t>
  </si>
  <si>
    <t>学习成绩计算有误，创新创业大赛银奖进一步补充材料，章看不清</t>
  </si>
  <si>
    <t>20233185084</t>
  </si>
  <si>
    <t>张展鸿</t>
  </si>
  <si>
    <t>15775036944</t>
  </si>
  <si>
    <t>（1）参与“爱自己，从破解情绪密码开始”心理健康讲座  0.2分；
（2）担任班级心理委员  2分
（3）所在实验室被评为五星实验室  0.3分</t>
  </si>
  <si>
    <t>增加参与食品学院“猫鼠游戏：户外团体活动 0.2分</t>
  </si>
  <si>
    <t>（1）参与“爱自己，从破解情绪密码开始”心理健康讲座  0.2分；
（2）担任班级心理委员  2分
（3）所在实验室被评为五星实验室  0.3分（4）参与食品学院“猫鼠游戏：户外团体活动 0.2分</t>
  </si>
  <si>
    <t xml:space="preserve">食品科学与工程文献综述与专题讨论，2学分，87；食品质量安全检测新技术进展，2学分，90；食品与健康及保健食品开发趋势专题，2学分，93；文献管理与信息分析（MOOC），2学分，98；生物工程研究进展，3学分，89；生物工程综合实验，3学分，97；试验设计与数据分析，2学分，86；工程伦理，2学分，93；硕士生英语，3学分，90；自然辩证法概论，1学分，88；新时代中国特色社会主义理论与实践，2学分，93
学习成绩(87*2+90*2+93*2+98*2+89*3+97*3+86*2+93*2+90*3+88*1+93*2)/(2+2+2+2+3+3+2+2+3+1+2)=18.3分；
 </t>
  </si>
  <si>
    <t>（1）参与食品大讲堂第37期:天然产物研究30年;探索与感悟”讲座  0.2分
（2）参与11.24食品学院讲座  0.2分；
（3）参加2023年华南农业大学“丁颖杯”暨“挑战杯”广东大学生创业计划竞赛院内获三等奖  0.8分；
发明专利公开一篇  4分</t>
  </si>
  <si>
    <t xml:space="preserve">
（1）参与华南农业大学第六届手球院际赛第二名  1.6分
（2）参与2023-2024学年华南农业大学研究生篮球赛第四名  1.2分；
（3）参与食品学院专业篮球赛第一名 1.0分
（4）参与食品学院篮球新生杯比赛 0.2分
（5）参与华南农业大学2023年十大歌手比赛第八名 0.4分
（6）参与食品学院“猫鼠游戏：户外团体活动 0.2分
（7）参加2023-2024学年华南农业大学研究生艺术团成员 0.2分
参加2023年华南农业大学军魂杯定向越野新生组二等奖 1.6分</t>
  </si>
  <si>
    <t>参与分不叠加</t>
  </si>
  <si>
    <t>（1）参与华南农业大学第六届手球院际赛第二名  1.6分
（2）参与2023-2024学年华南农业大学研究生篮球赛第四名  1.2分；
（3）参与食品学院专业篮球赛第一名 1.0分
（4）参与食品学院篮球新生杯比赛 0.2分
（5）参与华南农业大学2023年十大歌手比赛第八名 0.4分
（6）参加2023年华南农业大学军魂杯定向越野新生组二等奖 1.6分</t>
  </si>
  <si>
    <t>（7）参加2023-2024学年华南农业大学研究生艺术团成员 0.2分 艺术团成员不加分</t>
  </si>
  <si>
    <t>硕士8班</t>
    <phoneticPr fontId="1" type="noConversion"/>
  </si>
  <si>
    <t>陈良齐</t>
  </si>
  <si>
    <t>黄苇</t>
  </si>
  <si>
    <t xml:space="preserve">（1）院级优秀学生骨干 1分
（2）所在研究生会获“红旗研究生会” 0.25分
（3）所在实验室为二星实验室 0分
（4）担任食品学院研究生会文体部干事 2分
（5）食品学院研究生会优秀工作人员 0.5分
（6）食品学院第97期督导员 0.5分
（7）华南农业大学2023年廉洁主题演讲比赛参赛 0.2分
（8）食品学院“权益有你，共创校园”提案大赛参赛 0.2分
（9）广东省科学道德和学风建设宣传教育报告会讲座 0.2分
（10）广东农业（大豆）产业科技大会讲座 0.2分
（11）大健康科技创新和产业高质量发展的人才需求讲座 0.2分
</t>
  </si>
  <si>
    <t>（1）课程：天然产物化学：88 学分：2
（2）课程：食品微生物基因工程实验技术:94 学分：3
（3）现代仪器分析方法与原理:92 学分：3
（4）功能性食品评价学：94 学分：1
（5）高级食品化学:83 学分：2
（6）食品加工与贮运专题:93 学分：3
（7）试验设计与数据分析:85 学分：2
（8）工程伦理:95 学分：2
（9）硕士生英语:89 学分：3
（10）自然辩证法概论:94 学分：1
（11）新时代中国特色社会主义理论与实践:94 学分：2</t>
  </si>
  <si>
    <t xml:space="preserve">（1）创新体验竞赛校级三等奖 (队长） 1.6分
（2）食品大讲堂18期 0.2分
（3）干燥研究的意义和创新路径讲座 0.2分
（4）3.4异戊烯基酚类物质天然资源发掘与异源生物合成学术讲座 0.2分 </t>
  </si>
  <si>
    <t>（1）参加食品学院院级定向越野比赛获第三名  0.8分
（2）参加食品学院院运会方阵 0.2分
（3）参加食品学院新生杯男篮比赛 0.2分
（4）参加2024年度华南农业大学食品学院专业篮球赛获第一名 1分
（5）参加2023-2024学年华南农业大学校级研究生篮球比赛获第四名 1.2分
（6）参加军魂杯第四届夜间超级迷宫定向接力赛暨校队选拔赛 0.2分
（7）食品学院院运会立定跳远第二名 0.9分
（8）食品学院院运会跳高比赛第四名 0.7分
（9）校运会立定跳远参与 0.2 分
（10）校运会跳高参与 0.2分
（11）三下乡实践 0.5分</t>
  </si>
  <si>
    <r>
      <t>6.1</t>
    </r>
    <r>
      <rPr>
        <sz val="14"/>
        <color rgb="FFFF0000"/>
        <rFont val="仿宋"/>
        <family val="3"/>
        <charset val="134"/>
      </rPr>
      <t>（5.5）</t>
    </r>
  </si>
  <si>
    <r>
      <t>（1）参加食品学院院级定向越野比赛获第三名  0.8分</t>
    </r>
    <r>
      <rPr>
        <sz val="14"/>
        <color rgb="FFFF0000"/>
        <rFont val="仿宋"/>
        <family val="3"/>
        <charset val="134"/>
      </rPr>
      <t>（ 0.4团队减半）</t>
    </r>
    <r>
      <rPr>
        <sz val="14"/>
        <rFont val="仿宋"/>
        <family val="3"/>
        <charset val="134"/>
      </rPr>
      <t xml:space="preserve">
（2）参加食品学院院运会方阵 0.2分
（3）参加食品学院新生杯男篮比赛 0.2分
（4）参加2024年度华南农业大学食品学院专业篮球赛获第一名 1分
（5）参加2023-2024学年华南农业大学校级研究生篮球比赛获第四名 1.2分
（6）参加军魂杯第四届夜间超级迷宫定向接力赛暨校队选拔赛 0.2分
（7）食品学院院运会立定跳远第二名 0.9分
（8）食品学院院运会跳高比赛第四名 0.7分
（9）校运会立定跳远参与 0.2 分
（10）校运会跳高参与 0.2分</t>
    </r>
    <r>
      <rPr>
        <sz val="14"/>
        <color rgb="FFFF0000"/>
        <rFont val="仿宋"/>
        <family val="3"/>
        <charset val="134"/>
      </rPr>
      <t>（同个主办方主办的项目参与分只加一次）</t>
    </r>
    <r>
      <rPr>
        <sz val="14"/>
        <rFont val="仿宋"/>
        <family val="3"/>
        <charset val="134"/>
      </rPr>
      <t xml:space="preserve">
（11）三下乡实践 0.5分</t>
    </r>
  </si>
  <si>
    <r>
      <t xml:space="preserve">（1）参加食品学院院级定向越野比赛获第三名  0.8分
（2）参加食品学院院运会方阵 0.2分
（3）参加食品学院新生杯男篮比赛 0.2分
（4）参加2024年度华南农业大学食品学院专业篮球赛获第一名 1分
（5）参加2023-2024学年华南农业大学校级研究生篮球比赛获第四名 1.2分
（6）参加军魂杯第四届夜间超级迷宫定向接力赛暨校队选拔赛 0.2分
（7）食品学院院运会立定跳远第二名 0.9分
（8）食品学院院运会跳高比赛第四名 0.7分
（9）校运会立定跳远参与 0.2 分
</t>
    </r>
    <r>
      <rPr>
        <sz val="14"/>
        <color rgb="FFFF0000"/>
        <rFont val="仿宋"/>
        <family val="3"/>
        <charset val="134"/>
      </rPr>
      <t>（10）校运会跳高参与 0.2分（同一活动不多次叠加参与分）</t>
    </r>
    <r>
      <rPr>
        <sz val="14"/>
        <rFont val="仿宋"/>
        <family val="3"/>
        <charset val="134"/>
      </rPr>
      <t xml:space="preserve">
（11）三下乡实践 0.5分</t>
    </r>
  </si>
  <si>
    <r>
      <t>31.73</t>
    </r>
    <r>
      <rPr>
        <sz val="14"/>
        <color rgb="FFFF0000"/>
        <rFont val="仿宋"/>
        <family val="3"/>
        <charset val="134"/>
      </rPr>
      <t>（31.13）</t>
    </r>
  </si>
  <si>
    <t>校运会不叠加多项参与分</t>
  </si>
  <si>
    <t>林诗雨。郑翔飞</t>
  </si>
  <si>
    <t>23级硕士6班</t>
  </si>
  <si>
    <t>罗希彦</t>
  </si>
  <si>
    <t>参加荧光夜跑</t>
  </si>
  <si>
    <r>
      <t>参加荧光夜跑；</t>
    </r>
    <r>
      <rPr>
        <sz val="14"/>
        <color rgb="FFFF0000"/>
        <rFont val="仿宋"/>
        <family val="3"/>
        <charset val="134"/>
      </rPr>
      <t>实验室扣0.1分</t>
    </r>
  </si>
  <si>
    <t>需补详细说明</t>
  </si>
  <si>
    <t>已核实证明材料</t>
  </si>
  <si>
    <t>参加水产品预制菜学术讲座 0.2
参加干燥研究的意义和创新路径讲座（11.24学术讲座） 0.2</t>
  </si>
  <si>
    <t>（1）食品学院游泳运动会男子50米自由泳比赛 第一名  1分</t>
  </si>
  <si>
    <t>（1）食品学院游泳运动会男子50米自由泳比赛 第一名  1分（补说明）</t>
  </si>
  <si>
    <r>
      <t xml:space="preserve">（1）食品学院游泳运动会男子50米自由泳比赛 第一名  1分  </t>
    </r>
    <r>
      <rPr>
        <sz val="14"/>
        <color rgb="FFFF0000"/>
        <rFont val="仿宋"/>
        <family val="3"/>
        <charset val="134"/>
      </rPr>
      <t>(2)2023年广东省大学生水球锦标赛第一名3.6分（3）2024年中国大学生水球锦标赛第一名 5.6分</t>
    </r>
  </si>
  <si>
    <t>李柯，秦彤彤</t>
  </si>
  <si>
    <t>郑家乐
梁子晴</t>
  </si>
  <si>
    <t>洪伊菱</t>
  </si>
  <si>
    <t xml:space="preserve">（1）校级优秀共青团员 2分
 (2) 2023级硕士6班班级团支书，3分
（2）“你好千金”女性生理健康教育大型公益讲座， 0.2分
（3）“爱自己，从破解情绪密码开始”心理健康讲座，0.2分
(5) 大健康科技创新和产业高质量发展的人才需求讲座，0.2分
(6) 华南农业大学首届科普大赛观众，0.2分
(7) “落叶成画，心绘祖国”树叶贴画制作活动，三等奖0.3分
(8) 五星级实验室，0.3分
(9) “家乡发展我见证”主题摄影活动参与，0.2分
(10)华南农业大学红十字会“与爱携手，共探血液奥秘”血液知识讲座，参与，0.2分
</t>
  </si>
  <si>
    <r>
      <t xml:space="preserve">（1）校级优秀共青团员 2分
 (2) 2023级硕士6班班级团支书，3分
（2）“你好千金”女性生理健康教育大型公益讲座， 0.2分
（3）“爱自己，从破解情绪密码开始”心理健康讲座，0.2分
(5) 大健康科技创新和产业高质量发展的人才需求讲座，0.2分
(6) 华南农业大学首届科普大赛观众，0.2分
(7) “落叶成画，心绘祖国”树叶贴画制作活动，三等奖0.3分
(8) 五星级实验室，0.3分
(9) “家乡发展我见证”主题摄影活动参与，0.2分
</t>
    </r>
    <r>
      <rPr>
        <sz val="14"/>
        <color rgb="FFFF0000"/>
        <rFont val="仿宋"/>
        <family val="3"/>
        <charset val="134"/>
      </rPr>
      <t>(10)华南农业大学红十字会“与爱携手，共探血液奥秘”血液知识讲座，参与，0.2分（上限一分）</t>
    </r>
    <r>
      <rPr>
        <sz val="14"/>
        <color theme="1"/>
        <rFont val="仿宋"/>
        <family val="3"/>
        <charset val="134"/>
      </rPr>
      <t xml:space="preserve">
</t>
    </r>
  </si>
  <si>
    <t xml:space="preserve">工业微生物育种 2 97
食品与健康及保健食品开发趋势专题 2 91
农产品预制菜加工技术专题 3 98
文献管理与信息分析（MOOC） 2 96
食品加工与贮运专题 3 92
食品质量安全控制与案例分析 3 91
现代农业创新与乡村振兴战略 2 94
硕士生英语 3 94
自然辩证法概论 1 94
新时代中国特色社会主义理论与实践 2 95
科研伦理与学术规范（MOOC） 1 94
</t>
  </si>
  <si>
    <t xml:space="preserve">工业微生物育种 2 97
食品与健康及保健食品开发趋势专题 2 91
农产品预制菜加工技术专题 3 98
文献管理与信息分析（MOOC） 2 96
食品加工与贮运专题 3 92
食品质量安全控制与案例分析 3 91
现代农业创新与乡村振兴战略 2 94
硕士生英语 3 94
自然辩证法概论 1 94
新时代中国特色社会主义理论与实践 2 95
科研伦理与学术规范（MOOC） 1 94
</t>
    <phoneticPr fontId="1" type="noConversion"/>
  </si>
  <si>
    <t>18.83
根据反馈修改</t>
    <phoneticPr fontId="1" type="noConversion"/>
  </si>
  <si>
    <t xml:space="preserve">(1) “水产品预制菜加工与质量安全控制”讲座，参与，0.2分
(2) “β-葡聚糖结构与功能之间的构效关系” 讲座，参与，0.2分
(3) 第四届研究生学术论坛，参与，0.2分
(4) “食品大讲堂第37期：天然产物研究30年：探索与感悟”讲座，参与，0.2分
(5) 华南农业大学食品学院2023年“丁颖杯”创意大赛，参与，0.2分
(6) 广东食品安全科学素养校园调查与分析大赛，二等奖，1分
</t>
  </si>
  <si>
    <t xml:space="preserve">(1) 食品学院院运会开幕式方阵，参与，0.2分
(2) 食品学院定向越野百米赛，参与，0.2分
(3) 华南农业大学“军魂杯”第四届夜间超级迷宫定向接力赛校队选拔赛，参与，0.2分
</t>
  </si>
  <si>
    <t>据反馈进行修改</t>
    <phoneticPr fontId="1" type="noConversion"/>
  </si>
  <si>
    <t>陈宗濠</t>
  </si>
  <si>
    <t>华南农业大学乒乓球协会技术部干事 2分</t>
  </si>
  <si>
    <t>华南农业大学乒乓球协会技术部干事 0分</t>
  </si>
  <si>
    <t>食品与健康及保健食品开发趋势专题 91（2）
基因工程实验技术 79（2）
发酵工程 90(2)
实验动物学 89(2)
高级食品化学 89(2)
食品加工与贮运专题 91(3)
试验设计与数据分析 85(2)
工程伦理 90(2)
硕士生英语 95(3）
自然辩证法概论 89（1）
新时代中国特色社会主义理论与实践 90（2）</t>
  </si>
  <si>
    <t>(1)2023~2024年广东省大学生乒乓球团体赛男子组 二等奖 3.2分
(2)2023~2024年广州市“市长杯”越秀分区赛 冠军 3.6分
(3)2024年华南农业大学第二届毕业杯团体赛 冠军 1.8分
(4)2023~2024年华南农业大学院际赛男子团体 亚军 1.6分
(5)2023~2024年华南农业大学新生杯男生组 第二名 1.6分
(6)2023~2024年华南农业大学院际双打赛男双 冠军 1.8分
(7)2023~2024年华南农业大学院际双打赛混双 冠军 1.8分</t>
  </si>
  <si>
    <t>校级社团负责人才加2分，干事不加分</t>
  </si>
  <si>
    <t>赖照洲</t>
  </si>
  <si>
    <t>（1）411星级实验室 0.2分
（2）其他班委 2分
（3）集体：23.10.19总务部光盘打卡活动 0.2分
（4）集体：2023-2024院联合心理知识竞赛 0.2分
（5）集体：23.11三行诗歌暨关爱留守儿童主题评选大赛 0.2分
（6）集体：23.11迎新杯书画大赛 0.2分
（7）集体：23.11中华状元红传统文化知识竞赛 0.2分
（8）23.11秋校园提案大赛二等奖 0.4分
（9）23.12“厚植文化自信”主题征文比赛三等奖 0.6分
（10）23.11食品科技文化节暨团日活动三等奖 0.3分
（11）24.2宿舍文化节优秀奖 0.2分</t>
  </si>
  <si>
    <t>生物电子显微镜技术 学分3 成绩97
食品微生物基因工程实验技术 学分3 成绩95
食品微生物学进展专题 学分2 成绩93
文献管理与信息分析（MOOC） 学分2 成绩95
生物工程研究进展 学分3 成绩89
生物工程综合实验 学分3 学分97
试验设计与数据分析 学分2 成绩91
自然辩证法概论 学分1 成绩93
新时代中国特色社会主义理论与实践 学分2 成绩94
工程伦理 学分2 成绩90
硕士生英语 学分3 成绩91</t>
  </si>
  <si>
    <t>参加学科竞赛：
（1）23.11食安调查与分析大赛 0.2分
（2）23.9丁颖杯发明创意大赛 0.2分
参加学术讲座、报告会：
（1）23.10.27对话国奖见贤思齐第2期 0.2分
（2）23.11.24干燥研究的意义和创新路径讲座 0.2分
（3）23.12.11第61期燕山论坛 0.2分
（4）23.12.28中国微生物安全与健康科学大数据库构建及其创新应用讲座 0.2分
（5）24.3.4异戊烯基酚类物质天然资源发展与异源生物合成讲座0.2分</t>
  </si>
  <si>
    <t>（1）23.10参与食品学院院运会方阵  0.2分 
（2）23.10定向越野第五名 0.6分
（3）23.11.11匹克球赛第六名 0.8分
（4）23.9.23夜间迷宫定向赛 0.2分
（5）24.3.30校级乒乓球赛 0.2分
（6）24.4.13校级羽毛球赛 0.2分
（7）24.5.23食品水运会第二名 0.9分</t>
  </si>
  <si>
    <t>成绩计算有误</t>
  </si>
  <si>
    <t>硕士1班</t>
    <phoneticPr fontId="1" type="noConversion"/>
  </si>
  <si>
    <t>陈潼林</t>
  </si>
  <si>
    <t>王凯</t>
  </si>
  <si>
    <t>（1）院级优秀学生骨干 1分 
（2）所在研究生会获“优秀五四红旗团委” 0.25分 
（3）所在实验室获院级五星实验室 0.3分 
（4）担任研究生会团委研究生会部门干事 2分 
（5）参加“你好千金”女性生理健康教育大型公益讲座 0.2分 
（6）参加华南农业大学红十字会“心之所向，防艾同行”线上讲座活动 0.2分 
（7）参加“自我与觉察”研究生心理健康讲座 0.2分 
（8）参加五院联合心理知识竞赛 0.2分 
（9）参加“光盘行动”线上打卡 活动 0.2分
（10）参加院班联动--2023级硕士1班燕山清扫活动 0.1分</t>
  </si>
  <si>
    <t xml:space="preserve">（1）院级优秀学生骨干 1分 
（2）所在研究生会获“优秀五四红旗团委” 0.25分 
（3）所在实验室获院级五星实验室 0.3分 
（4）担任研究生会团委研究生会部门干事 2分 
（5）参加“你好千金”女性生理健康教育大型公益讲座 0.2分 
（6）参加华南农业大学红十字会“心之所向，防艾同行”线上讲座活动 0.2分 
（7）参加“自我与觉察”研究生心理健康讲座 0.2分 
（8）参加五院联合心理知识竞赛 0.2分 
（9）参加“光盘行动”线上打卡 活动 0.2分
</t>
  </si>
  <si>
    <r>
      <t xml:space="preserve">（1）院级优秀学生骨干 1分 
（2）所在研究生会获“优秀五四红旗团委” 0.25分 
（3）所在实验室获院级五星实验室 0.3分 
（4）担任研究生会团委研究生会部门干事 2分 
（5）参加“你好千金”女性生理健康教育大型公益讲座 0.2分 
（6）参加华南农业大学红十字会“心之所向，防艾同行”线上讲座活动 0.2分 
（7）参加“自我与觉察”研究生心理健康讲座 0.2分 
（8）参加五院联合心理知识竞赛 0.2分 
（9）参加“光盘行动”线上打卡 活动 0.2分
</t>
    </r>
    <r>
      <rPr>
        <sz val="14"/>
        <color rgb="FFFF0000"/>
        <rFont val="仿宋"/>
        <family val="3"/>
        <charset val="134"/>
      </rPr>
      <t>（10）参加院班联动--2023级硕士1班燕山清扫活动 0.1分</t>
    </r>
  </si>
  <si>
    <t>（1）课程：研究生学术与职业素养讲座（MOOC）成绩：87学分：3
（2）课程：工程伦理成绩：92学分：2
（3）课程：硕士生英语成绩：80学分：3
（4）课程：新时代中国特色社会主义理论与实践成绩：94学分：2
（5）课程：食品微生物基因工程实验技术成绩：94学分：3
（6）课程：工业微生物育种成绩：96学分：2
（7）课程：试验设计与数据分析成绩：93学分：2
（8）课程：自然辩证法概论成绩：95学分：1
（9）课程：食品加工与贮运专题成绩：93学分：3
（10）课程：生物工程综合实验成绩：99学分：3</t>
  </si>
  <si>
    <t>（1）参加“对话国奖 见贤思齐”(研究生国奖获得者分享会)第二期讲座 0.2分 
（2）参加第四届研究生学术论坛讲座 0.2分 
（3）参加干燥研究的意义和创新路径讲座 0.2分 
（4）参加异戊烯基酚类物近天然资源发展与异源生物合成讲座 0.2分 
（5）参加4.9食品学院讲座 0.2分
（6）参加第一届“仲园-益丰杯"奶制品创新创意科研竞赛 0.2分</t>
  </si>
  <si>
    <t xml:space="preserve">（1）参加“对话国奖 见贤思齐”(研究生国奖获得者分享会)第二期讲座 0.2分 
（2）参加第四届研究生学术论坛讲座 0.2分 
（3）参加干燥研究的意义和创新路径讲座 0.2分 
（4）参加异戊烯基酚类物近天然资源发展与异源生物合成讲座 0.2分 
（5）参加4.9食品学院讲座 0.2分
</t>
  </si>
  <si>
    <r>
      <t xml:space="preserve">（1）参加“对话国奖 见贤思齐”(研究生国奖获得者分享会)第二期讲座 0.2分 
（2）参加第四届研究生学术论坛讲座 0.2分 
（3）参加干燥研究的意义和创新路径讲座 0.2分 
（4）参加异戊烯基酚类物近天然资源发展与异源生物合成讲座 0.2分 
（5）参加4.9食品学院讲座 0.2分
</t>
    </r>
    <r>
      <rPr>
        <sz val="14"/>
        <color rgb="FFFF0000"/>
        <rFont val="仿宋"/>
        <family val="3"/>
        <charset val="134"/>
      </rPr>
      <t>（6）参加第一届“仲园-益丰杯"奶制品创新创意科研竞赛 0.2分</t>
    </r>
  </si>
  <si>
    <t>（1）参加食品学院院级定向越野比赛获第三名  0.8分； 
（2）参加食品学院院运会方阵  0.2分 
（3）参加食品学院新生杯男篮比赛 0.2分 
（4）参加2024年度华南农业大学食品学院专业篮球赛获第一名 1分
（5）参加2023-2024 学年华南农业大学校级研究生篮球赛获第四名 1.2分
（6）参加军魂杯第四届夜间超级迷宫定向接力赛暨校队选拔赛 0.2分
（7）参加2023广州马拉松赛志愿服务社会实践活动 0.5分</t>
  </si>
  <si>
    <t xml:space="preserve">（1）参加食品学院院级定向越野团体比赛获第三名  0.8分； 
（2）参加食品学院院运会方阵  0.2分 
（3）参加食品学院新生杯男篮比赛 0.2分 
（4）参加2024年度华南农业大学食品学院专业篮球赛获第一名 1分
（5）参加2023-2024 学年华南农业大学校级研究生篮球赛获第四名 1.2分
（6）参加军魂杯第四届夜间超级迷宫定向接力赛暨校队选拔赛 0.2分
</t>
  </si>
  <si>
    <t>广州马拉松不属于细则规定的社会实践项目，集体参与分和学术参与分已满</t>
  </si>
  <si>
    <t>20233185042</t>
  </si>
  <si>
    <t>刘炎</t>
  </si>
  <si>
    <t>13479434133</t>
  </si>
  <si>
    <t xml:space="preserve">1) 担任研究生会团委研究生会部门干事 2分
(2) 所在研究生会获“优秀五四红旗团委” 0.25分
(3) 院级提案大赛优秀奖0.2分
(4) 校级宜家旧物改造主题比赛三等奖0.35分
(5) 所在实验室获院级五星实验室 0.3 分
(6) 参加“家乡发展我见证”主题摄影活动 0.2 分
(7) 参加“你好千金”女性生理健康教育大型公益讲座 0.2 分
(8) 参加“大健康科技创新和产业高质量发展”人才需求讲座 0.2 分
(9) 参加“爱自己，从破解情绪密码开始”心理健康讲座 0.2 分
(1) 担任研究生会团委研究生会部门干事 2 分
(2) 所在研究生会获“优秀五四红旗团委” 0.25 分
(3) 院级提案大赛优秀奖 0.2 分
(4) 所在实验室获院级五星实验室 0.3 分
(5) 参加“家乡发展我见证”主题摄影活动 0.2 分
(6) 参加“你好千金”女性生理健康教育大型公益讲座 0.2 分
(7) 参加“大健康科技创新和产业高质量发展”人才需求讲座 0.2 分
(8) 参加“爱自己，从破解情绪密码开始”心理健康讲座 0.2 分
(9) 参加“广东农业（大豆）产业科技大会”讲座 0.2 分
共 3.75 分
</t>
  </si>
  <si>
    <t xml:space="preserve">1) 担任研究生会团委研究生会部门干事 2分
(2) 所在研究生会获“优秀五四红旗团委” 0.25分
(3) 院级提案大赛优秀奖0.2分
(5) 所在实验室获院级五星实验室 0.3 分
(6) 参加“家乡发展我见证”主题摄影活动 0.2 分
(7) 参加“你好千金”女性生理健康教育大型公益讲座 0.2 分
(8) 参加“大健康科技创新和产业高质量发展”人才需求讲座 0.2 分
(9) 参加“爱自己，从破解情绪密码开始”心理健康讲座 0.2 分
(10) 参加“广东农业（大豆）产业科技大会”讲座 0.2 分
(9)参加校级趣味运动会比赛 0.2分（属于集体活动，超过上限分）
</t>
  </si>
  <si>
    <t>课程：食品营养与功能性食品研究专题成绩：91学分：2
课程：动物细胞培养技术及其应用：87学分：2
课程：实验动物学：91学分：2
课程：文献管理与信息分析（MOOC） ：99学分：2
课程：食品加工与贮运专题：92学分：3
课程：生物工程综合实验：99学分：3
课程：试验设计与数据分析：95学分：2
课程：工程伦理：90学分：2
课程：硕士生英语：90学分：3
课程：自然辩证法概论：94学分：1
课程：新时代中国特色社会主义理论与实践：94学分：2
共 18.60 分</t>
  </si>
  <si>
    <t>(1) 参加11.24干燥研究的意义和创新路径学术讲座0.2分
(2) 参加“不溶性大豆纤维功能特性提升及其应用特性研究”学术讲座 0.2
分
(3) 参加“国奖有约 榜样领航第一期”学术讲座0.2分
(4) 参加“对话国奖，见贤思齐第二期”学术讲座0.2分
(5) 参加“异戊烯基酚类物近天然资源发展与异源生物合成”学术讲座
0.2分
(6) 第七届全国大学生创新体验竞赛华南农业大学校赛三等奖 0.8 分
共 1.8 分</t>
  </si>
  <si>
    <t>(1) 参加食品学院新生杯男篮比赛 0.2分
(2) 参加校级趣味运动会比赛 0.2分
(3)参加 2024 年度华南农业大学食品学院专业篮球赛获第一名 1 分
(4)参加2023-2024学年华南农业大学校级研究生篮球赛获第四名 1.2
分
(5)参加食品学院院运会方阵 0.2分
(6) 参加食品学院院运会4*100获第八名 0.3分
(7) 参加食品学院院运会立定跳远获第七名 0.4分
(8) 参加校运会男子立定跳远比赛 0.2分
共3.7分</t>
  </si>
  <si>
    <t>(1) 参加食品学院新生杯男篮比赛 0.2分
(3)参加 2024 年度华南农业大学食品学院专业篮球赛获第一名 1 分
(4)参加2023-2024学年华南农业大学校级研究生篮球赛获第四名 1.2
分
(5)参加食品学院院运会方阵 0.2分
(6) 参加食品学院院运会4*100获第八名 0.3分
(7) 参加食品学院院运会立定跳远获第七名 0.4分
(8) 参加校运会男子立定跳远比赛 0.2分
共3.7分</t>
  </si>
  <si>
    <t>硕士4班</t>
    <phoneticPr fontId="1" type="noConversion"/>
  </si>
  <si>
    <t>刘俊杰</t>
  </si>
  <si>
    <t>李璐</t>
  </si>
  <si>
    <t xml:space="preserve">（1）五四红旗研究生会 0.25分；
（2）312三星实验室 0.1分；
（3）生活权益部工作人员 2分；
（4）参加第62期燕山论坛讲座 0.2分；
（5）参加荧光夜跑 0.2分；
（6）参加第十四届迎新杯书画大赛 0.2分；
（7）参加五院联合心理知识活动竞赛 0.2分；
（8）参加主题摄影活动 0.2分；
（9）食品学院宿舍装饰大赛第三名 0.3分；
（10）食品学院宿舍文化大赛一等奖 0.5分；
（11）参加“中兽医系列讲座暨燕山论坛”主题讲座 0.2分；
（12）食品学院"落叶成画，心绘祖国"树叶贴画制作活动一等奖 1分；（13）参加食品学院提案大赛 0.2分
</t>
  </si>
  <si>
    <t>（1）五四红旗研究生会 0.25分；
（2）312三星实验室 0.1分；
（3）生活权益部工作人员 2分；
（4）参加第62期燕山论坛讲座 0.2分；
（5）参加荧光夜跑 0.2分；
（6）参加第十四届迎新杯书画大赛 0.2分；
（8）参加主题摄影活动 0.2分；
（9）食品学院宿舍装饰大赛第三名 0.3分；
（10）食品学院宿舍文化大赛一等奖 0.5分；
（11）参加“中兽医系列讲座暨燕山论坛”主题讲座 0.2分；
（12）食品学院"落叶成画，心绘祖国"树叶贴画制作活动一等奖 1分；（13）参加食品学院提案大赛 0.2分</t>
  </si>
  <si>
    <t>（1）五四红旗研究生会 0.25分；
（2）312三星实验室 0.1分；
（3）生活权益部工作人员 2分；
（4）参加第62期燕山论坛讲座 0.2分；
（5）参加荧光夜跑 0.2分；
（6）参加第十四届迎新杯书画大赛 0.2分；
7）参加五院联合心理知识活动竞赛 0.2分；
（8）参加主题摄影活动 0.2分；
（9）食品学院宿舍装饰大赛第三名 0.3分；
（10）食品学院宿舍文化大赛一等奖 0.5分；
（11）参加“中兽医系列讲座暨燕山论坛”主题讲座 0.2分；
（12）食品学院"落叶成画，心绘祖国"树叶贴画制作活动一等奖 1分；（13）参加食品学院提案大赛 0.2分</t>
  </si>
  <si>
    <t xml:space="preserve">（1）聚合物结构与性能 成绩：90学分：2分；
（2） 工程伦理 成绩：93学分：2分；
（3） 硕士生英语 成绩：90学分：3分；
（4）新时代中国特色社会主义理论与实践 成绩：94学分：2分；
（5） 食品工业新技术设备 成绩：93 学分：2分；
（6）食品加工过程模拟-优化-控制 成绩：90 学分：3分；
（7） 现代知识产权与保护 成绩：89 学分：1分；
（8） 试验设计与数据分析 成绩：90 学分：2分；
（9）文献管理与信息分析（MOOC）成绩：97 学分：2分；
（10） 马克思主义与社会科学方法论 成绩：86 学分：1分；
（11）生物工程研究进展 成绩：89 学分：3分；
（12） 食品化学 成绩：87 学分：2分
</t>
  </si>
  <si>
    <t xml:space="preserve">（1）参与4.9日食品学院讲座 0.2分；
（2）参与干燥研究的意义和创新路径讲座 0.2分；
（3）参与食品大讲堂第37期讲座 0.2分；
（4）参与“不溶性大豆纤维功能特性提升及其应用特性研究”学术讲座 0.2分；
（5）参与β-葡聚糖结构与功能之间的构效关系”专题讲座 0.2分；
（6）参与第四届研究生学术论坛 0.2分
</t>
  </si>
  <si>
    <t xml:space="preserve">（1）参与4.9日食品学院讲座 0.2分；
（2）参与干燥研究的意义和创新路径讲座 0.2分；
（3）参与食品大讲堂第37期讲座 0.2分；
（4）参与“不溶性大豆纤维功能特性提升及其应用特性研究”学术讲座 0.2分；
（5）参与β-葡聚糖结构与功能之间的构效关系”专题讲座 0.2分；
（6）参与第四届研究生学术论坛 0.2分（学术分上限1分）
</t>
  </si>
  <si>
    <t xml:space="preserve">（1） 参与食品学院定向越野获第四名 0.7分；
（2） 参与华南农业大学"军魂杯"第四届夜间超级迷宫定向接力赛 0.2分；
（3） 参与食品学院水运会蛙游游泳项目比赛第五名  0.6分； 
（4） 参与食品学院水运会混合接力游泳项目比赛第四名 0.7分
（5） 参与寒假运动打卡活动 0.2分
（6） 参与读书打卡活动 0.2分
（7） 方阵参与人员 0.2分 
</t>
  </si>
  <si>
    <t>（7）参加五院联合心理知识活动竞赛 0.2分；补充材料</t>
  </si>
  <si>
    <t>初审：陈雅梅、罗杰
复审：王祺皓、陈碧涛</t>
  </si>
  <si>
    <t>硕士6班</t>
    <phoneticPr fontId="1" type="noConversion"/>
  </si>
  <si>
    <t>陈睿志</t>
  </si>
  <si>
    <t>1. 2023-2024年度华南农业大学优秀学生骨干，校级，2分
2.23硕士6班班长，3分
3. 集体活动合计1分：
（1）2023-2024 学年华南农业大学研究生趣味运动会
（2）五院联合心理知识竞赛
（3）“你好千金”女性生理健康教育大型公益讲座
（4）荧光夜跑活动
（5）“自我与觉察”研究生心理健康讲座
（6）光盘行动活动</t>
  </si>
  <si>
    <r>
      <t xml:space="preserve">1. 2023-2024年度华南农业大学优秀学生骨干，校级，2分
2.23硕士6班班长，3分
3. 集体活动合计1分：
（1）2023-2024 学年华南农业大学研究生趣味运动会
（2）五院联合心理知识竞赛
（3）“你好千金”女性生理健康教育大型公益讲座
（4）荧光夜跑活动
（5）“自我与觉察”研究生心理健康讲座
（6）光盘行动活动
</t>
    </r>
    <r>
      <rPr>
        <sz val="14"/>
        <color rgb="FFFF0000"/>
        <rFont val="仿宋"/>
        <family val="3"/>
        <charset val="134"/>
      </rPr>
      <t>（7）实验室扣分-0.1</t>
    </r>
  </si>
  <si>
    <t>1. 食品工业新技术设备，学分2，成绩93
2. 食品包装进展专题，学分2，成绩94
3. 农产品预制菜加工技术专题，学分3，成绩96
4. 试验设计与数据分析，学分2，成绩94
5. 食品加工与贮运专题，学分3，成绩92
6. 食品质量安全控制与案例分析，学分3，成绩91
7. 现代农业创新与乡村振兴战略，学分2，成绩79
8. 硕士生英语，学分3，成绩90
9. 自然辩证法概论，学分1，成绩96
10. 新时代中国特色社会主义理论与实践，学分2，成绩95
11. 科研伦理与学术规范（MOOC），学分1，成绩96
绩点平均分：（93*2+94*2+96*3+94*2+92*3+91*3+79*2+90*3+96*1+95*2+96*1）/24=92.04
学习成绩得分=92.04*0.2=18.4</t>
  </si>
  <si>
    <t>1.药食同源与大健康学术研讨会优秀论文奖，2分
2.学术讲座（合计1分）：
1. 水产品预制菜加工与质量安全控制讲座，0.2分
2. 干燥研究的意义和创新路径讲座，0.2分
3. “不溶性大豆纤维功能特性提升及其应用特性研究”学术讲座暨第61期燕山论坛，0.2分
4. 国奖有约榜样领航(研究生国奖获得者分享会)第一期，0.2分
5. 异戊烯基酚类物质天然资源发展与异源生物合成，0.2分</t>
  </si>
  <si>
    <r>
      <rPr>
        <sz val="14"/>
        <color rgb="FFFF0000"/>
        <rFont val="仿宋"/>
        <family val="3"/>
        <charset val="134"/>
      </rPr>
      <t>1.药食同源与大健康学术研讨会优秀论文奖，2分（0.6分）</t>
    </r>
    <r>
      <rPr>
        <sz val="14"/>
        <color theme="1"/>
        <rFont val="仿宋"/>
        <family val="3"/>
        <charset val="134"/>
      </rPr>
      <t xml:space="preserve">
2.学术讲座（合计1分）：
1. 水产品预制菜加工与质量安全控制讲座，0.2分
2. 干燥研究的意义和创新路径讲座，0.2分
3. “不溶性大豆纤维功能特性提升及其应用特性研究”学术讲座暨第61期燕山论坛，0.2分
4. 国奖有约榜样领航(研究生国奖获得者分享会)第一期，0.2分
5. 异戊烯基酚类物质天然资源发展与异源生物合成，0.2分</t>
    </r>
  </si>
  <si>
    <r>
      <t>1.药食同源与大健康学术研讨会优秀论文奖，2分（0.6分，落款为广东省食品学会降级处理，多人加0.6）</t>
    </r>
    <r>
      <rPr>
        <sz val="14"/>
        <color theme="1"/>
        <rFont val="仿宋"/>
        <family val="3"/>
        <charset val="134"/>
      </rPr>
      <t xml:space="preserve">
2.学术讲座（合计1分）：
1. 水产品预制菜加工与质量安全控制讲座，0.2分
2. 干燥研究的意义和创新路径讲座，0.2分
3. “不溶性大豆纤维功能特性提升及其应用特性研究”学术讲座暨第61期燕山论坛，0.2分
4. 国奖有约榜样领航(研究生国奖获得者分享会)第一期，0.2分
5. 异戊烯基酚类物质天然资源发展与异源生物合成，0.2分</t>
    </r>
  </si>
  <si>
    <t>1.十大歌手院级选拔赛，0.2分
2.参与食品学院院运会男子跳高项目比赛，0.2分
3. 军魂杯第四届夜间超级迷宫定向接力赛暨校队选拔赛新生组，0.2分
4. 2023年定向越野百米赛第三名，0.8分
5.校级定向越野（参与），0.3分</t>
  </si>
  <si>
    <r>
      <t xml:space="preserve">1.十大歌手院级选拔赛，0.2分
2.参与食品学院院运会男子跳高项目比赛，0.2分
3. 军魂杯第四届夜间超级迷宫定向接力赛暨校队选拔赛新生组，0.2分
4. 2023年定向越野百米赛第三名，0.8分
</t>
    </r>
    <r>
      <rPr>
        <sz val="14"/>
        <color rgb="FFFF0000"/>
        <rFont val="仿宋"/>
        <family val="3"/>
        <charset val="134"/>
      </rPr>
      <t>5.校级定向越野（参与），0.3分（0.2分）</t>
    </r>
  </si>
  <si>
    <t>曾雅琪</t>
  </si>
  <si>
    <t>15889908926</t>
  </si>
  <si>
    <t>吕慕雯</t>
  </si>
  <si>
    <t>6.3分</t>
  </si>
  <si>
    <t>(1)研究生会获“红旗学生会标兵” 0.25 分(2)实验室检查评比获 集体荣誉0.1 分(3)班级团支书3 分(4)学术部工作人员1 分(5) 摄影比赛三等奖0.6 分(5) 摄影比赛三等奖0.6 分(6)研究生提案大赛优秀奖0.2 分(7)“你好千金”公益讲座0.2 分(8)“猫鼠游戏”户外活动0.2 分(9) “广东省科学道德和学风建设宣讲会”0.2分(10)“爱自己，从破解情绪密码开始”心理讲座0.2 分(11)落叶成画，心绘祖国” 参与0.2 分(12)寒假运动打卡0.15 分</t>
  </si>
  <si>
    <t>6.7分</t>
  </si>
  <si>
    <t xml:space="preserve">(1)研究生会获“红旗学生会标兵” 0.25 分(2)实验室检查评比获 集体荣誉0.1 分(3)班级团支书3 分(4)学术部工作人员1 分(5) 摄影比赛三等奖0.6 分(5) 摄影比赛三等奖0.6 分(6)研究生提案大赛优秀奖0.2 分(7)“你好千金”公益讲座0.2 分(8)“猫鼠游戏”户外活动0.2 分(9) “广东省科学道德和学风建设宣讲会”0.2分(10)“爱自己，从破解情绪密码开始”心理讲座0.2 分(11)落叶成画，心绘祖国” 参与0.2 分(12)寒假运动打卡0.15 分（13）经济管理学院晚会 0.2 分 (14)林学与风景园林学院晚会比赛 0.2分 </t>
  </si>
  <si>
    <r>
      <t>(1)研究生会获“红旗学生会标兵” 0.25 分(2)实验室检查评比获 集体荣誉0.1 分(3)班级团支书3 分(4)学术部工作人员1 分(5) 摄影比赛三等奖0.6 分(6)研究生提案大赛优秀奖0.2 分(7)“你好千金”公益讲座0.2 分(8)“猫鼠游戏”户外活动0.2 分(9) “广东省科学道德和学风建设宣讲会”0.2分(10)“爱自己，从破解情绪密码开始”心理讲座0.2 分</t>
    </r>
    <r>
      <rPr>
        <sz val="14"/>
        <color rgb="FFFF0000"/>
        <rFont val="仿宋"/>
        <family val="3"/>
        <charset val="134"/>
      </rPr>
      <t xml:space="preserve">(11)落叶成画，心绘祖国” 参与0.2 分(12)寒假运动打卡0.15 分（13）经济管理学院晚会 0.2 分 (14)林学与风景园林学院晚会比赛 0.2分 </t>
    </r>
  </si>
  <si>
    <t>18.26分</t>
  </si>
  <si>
    <t>食品营养与功能性食品研究专题 92 分 2 分食品质量安全检测新技术 进展 92 分 2 分英语科技论文阅读与写作 92 分 1 分实验动物学 88 分 2分文献管理与信息分析 98分 2分食品加工与贮运专题 90分 3 分食品质量安全控制与案例分析 91 分 3 分自然辩证法概论 92 分 1 分现代农业创新与乡村振兴战略 92 分，2 分硕士生英语 90 分 3 分新时代中国特色社会主义理论与实践 89 分 2 分科研伦理与学术规范 (MOOC) 92 分 1 分</t>
  </si>
  <si>
    <t>"(1)中国微生物安全与健康科学大数据库构建及其创新应用讲座 0.2 分 
(2)干燥研究的意义和创新路径讲座 0.2 分
(3)对话国 奖 见贤思齐 分享会 2 期 0.2 分
(4)第四届研究生学术论坛 0.2 分
(5)国奖有约 榜样领航 0.2 分 
(6)食品大讲堂第 37 期 0.2 分 
(7)燕山论坛 第 61 期 0.2 分"</t>
  </si>
  <si>
    <t xml:space="preserve">"(1)中国微生物安全与健康科学大数据库构建及其创新应用讲座 0.2 分 
(2)干燥研究的意义和创新路径讲座 0.2 分
(3)对话国 奖 见贤思齐 分享会 2 期 0.2 分
(4)第四届研究生学术论坛 0.2 分
(5)国奖有约 榜样领航 0.2 分  </t>
  </si>
  <si>
    <t>2.9分</t>
  </si>
  <si>
    <t>"(1)参与食品学院院运会方阵 0.2 分
(2)院运会游泳比赛第三名 0.8 分 
(3)院运会游泳比赛 第四名 0.7 分 
(4)经济管理学院晚会 0.5 分 
(5)林学与风景园林学院晚会比赛 0.5 分 
(6)定向接力赛校级选拔赛 参与 0.2分"</t>
  </si>
  <si>
    <t>1.9分</t>
  </si>
  <si>
    <t xml:space="preserve">(1)参与食品学院院运会方阵 0.2 分
(2)院运会游泳比赛第三名 0.8 分 
(3)院运会游泳比赛 第四名 0.7 分 
(4)定向接力赛校级选拔赛 参与 0.2分
</t>
  </si>
  <si>
    <t>28.46分</t>
  </si>
  <si>
    <t>27.86分</t>
  </si>
  <si>
    <t>（1）校艺术团参加晚会属于集体活动且只加参与分0.2（2）学术会议分上限1分         复审：文艺表演不涉及竞赛，均属于集体活动，集体活动参与分上限1分</t>
  </si>
  <si>
    <t>陈 碧涛，王祺皓</t>
  </si>
  <si>
    <t>李柯、秦彤彤</t>
  </si>
  <si>
    <t>吕权霖</t>
  </si>
  <si>
    <t>（1）参与“家乡发展我见证”主题摄影活动第二名  0.8分；
（2）参与华南农业大学首届科普大赛观众报名  0.2分；
（3）参与大健康科技创新和产业高质量发展的人才需求讲座  0.2分
（4）参与“爱自己，从破解情绪密码开始”心理健康讲座  0.2分；
食品学院星级实验室五星实验室  0.3分；</t>
  </si>
  <si>
    <t>寒假活动算集体分，集体分已满，为1分</t>
  </si>
  <si>
    <t>（1）食品加工新技术研究与新产品研发专题 90分，2学分；
（2）食品营养与功能性食品研究专题 91分，2学分；
（3）食品质量安全检测新技术进展 92分，2学分；
（4）研究生学术与职业素养讲座（MOOC） 97分，3学分；
（5）食品加工与贮运专题 93分，3学分；
（6）食品质量安全控制与案例分析 77分，3学分；
（7）现代农业创新与乡村振兴战略 84分，2学分；
（8）硕士生英语 90分，3学分；
（9）自然辩证法概论 93分，1学分；
（10）新时代中国特色社会主义理论与实践 91分，2学分；
科研伦理与学术规范（MOOC） 94分，1学分；</t>
  </si>
  <si>
    <t>（1）参与食品大讲堂第37期:天然产物研究30年;探索与感悟”讲座  0.2分；
（2）参与国奖有约榜样领航(研究生国奖获得者分享会)第一期讲座  0.2分；
（3）参与4.9食品学院讲座  0.2分；</t>
  </si>
  <si>
    <t>（1）参与食品学院院运会男子1500米比赛第六名  0.5分；
（2）参与食品学院水运会男子100米蛙泳比赛第三名  0.8分；
（3）参与食品学院水运会男子200米蛙泳比赛第一名  1.0分；
（4）参与华南农业大学第六届手球院际赛第二名  1.6分；
（5）参与2023-2024 学年华南农业大学研究生篮球赛第四名  1.2分；
（6）参与食品学院专业篮球赛第一名  1.0分；
（7）参与食品学院篮球新生杯比赛  0.2分；
（8）参与寒假运动打卡活动  0.15分；
（9）参与食品学院院运会方阵； 0.2分；</t>
  </si>
  <si>
    <t>李俊乐</t>
  </si>
  <si>
    <t xml:space="preserve">(1)“爱自己，从破解情绪密码开始”心理讲座 0.2分
(2)“落叶成画，心绘祖国”树叶贴画制作活动 0.2分
(3)“权益有你，共创美好校园”研究生提案大赛 0.2分
(4)“不溶性大豆纤维功能特性提升及其应用特性研究”——第61期燕山论坛 0.2分
(5)“中国式现代化与高质量发展”——第62期燕山论坛 0.2分
(6) 院班联动——23硕士1班燕山清扫活动 0.1分
(7)“宿”说青春，“摄”入美好——宿舍文化大赛一等奖 1分
(8)宿舍文化节之春意盎然，“寓”见美好——宿舍装饰大赛三等奖 0.6分        
(9)“家乡发展我见证”主题摄影活二等奖 0.8分
(10)华南农业大学五四红旗团委0.25分                                                                                                                                                                          
(11)五星实验室成员 0.3 分        
(12)2023食品学院党委信息中心研究生党建部干事 2分 </t>
  </si>
  <si>
    <t xml:space="preserve">(1)“爱自己，从破解情绪密码开始”心理讲座 0.2分
(2)“落叶成画，心绘祖国”树叶贴画制作活动 0.2分
(3)“权益有你，共创美好校园”研究生提案大赛 0.2分
(4)“不溶性大豆纤维功能特性提升及其应用特性研究”——第61期燕山论坛 0.2分
(5)“中国式现代化与高质量发展”——第62期燕山论坛 0.2分                 
(7)“宿”说青春，“摄”入美好——宿舍文化大赛一等奖 0.5分
(8)宿舍文化节之春意盎然，“寓”见美好——宿舍装饰大赛三等奖 0.3分        
(9)“家乡发展我见证”主题摄影活二等奖 0.8分
(10)华南农业大学五四红旗团委0.25分                                                                                                                                                                          
(11)五星实验室成员 0.3 分        
(12)2023食品学院党委信息中心研究生党建部干事 2分 </t>
  </si>
  <si>
    <r>
      <t xml:space="preserve">(1)“爱自己，从破解情绪密码开始”心理讲座 0.2分
(2)“落叶成画，心绘祖国”树叶贴画制作活动 0.2分
(3)“权益有你，共创美好校园”研究生提案大赛 0.2分
</t>
    </r>
    <r>
      <rPr>
        <strike/>
        <sz val="14"/>
        <color rgb="FFFF0000"/>
        <rFont val="仿宋"/>
        <family val="3"/>
        <charset val="134"/>
      </rPr>
      <t>(4)“不溶性大豆纤维功能特性提升及其应用特性研究”——第61期燕山论坛 0.2分</t>
    </r>
    <r>
      <rPr>
        <sz val="14"/>
        <color theme="1"/>
        <rFont val="仿宋"/>
        <family val="3"/>
        <charset val="134"/>
      </rPr>
      <t xml:space="preserve">
(5)“中国式现代化与高质量发展”——第62期燕山论坛 0.2分                 
(7)“宿”说青春，“摄”入美好——宿舍文化大赛一等奖 0.5分
(8)宿舍文化节之春意盎然，“寓”见美好——宿舍装饰大赛三等奖 0.3分        
(9)“家乡发展我见证”主题摄影活二等奖 0.8分
</t>
    </r>
    <r>
      <rPr>
        <strike/>
        <sz val="14"/>
        <color rgb="FFFF0000"/>
        <rFont val="仿宋"/>
        <family val="3"/>
        <charset val="134"/>
      </rPr>
      <t xml:space="preserve">(10)华南农业大学五四红旗团委0.25分   </t>
    </r>
    <r>
      <rPr>
        <sz val="14"/>
        <color theme="1"/>
        <rFont val="仿宋"/>
        <family val="3"/>
        <charset val="134"/>
      </rPr>
      <t xml:space="preserve">                                                                                                                                                                       
(11)五星实验室成员 0.3 分        
(12)2023食品学院党委信息中心研究生党建部干事 2分 </t>
    </r>
  </si>
  <si>
    <t>工业微生物育种 96 2
食品质量安全检测新技术进展 90 2
食品与健康及保健食品开发趋势专题 93 2
未来食品发展专题 82 2
文献管理与信息分析（MOOC） 98 2
食品加工与贮运专题 93 3
食品质量安全控制与案例分析 95 3
现代农业创新与乡村振兴战略 74 2
硕士生英语 90 3
自然辩证法概论 93 1
新时代中国特色社会主义理论与实践 94 2
科研伦理与学术规范（MOOC） 93 1
学习成绩得分=绩点平均分*0.2=18.19分</t>
  </si>
  <si>
    <t>(1)“水产品预制菜加工与质量安全控制”学术讲座 0.2分
(2)“国奖有约 领航榜样”研究生国奖获得者分享会第一期 0.2分
(3)“共筑农产品质量安全防线”主题宣讲会 0.2分
(4)“对话国奖 见贤思齐”研究生国奖获得者分享会第二期 0.2分
(5)“解码预制菜”——第十八期食品大讲堂学术讲座 0.2分</t>
  </si>
  <si>
    <t>(1)“水产品预制菜加工与质量安全控制”学术讲座 0.2分
(2)“国奖有约 领航榜样”研究生国奖获得者分享会第一期 0.2分
(3)“共筑农产品质量安全防线”主题宣讲会 0.2分
(4)“对话国奖 见贤思齐”研究生国奖获得者分享会第二期 0.2分
(5)“解码预制菜”——第十八期食品大讲堂学术讲座 0.2分
(6)“不溶性大豆纤维功能特性提升及其应用特性研究”——第61期燕山论坛 0.2分</t>
  </si>
  <si>
    <t>（1）2023-2024食品学院水运会男子自由泳50米项目比赛第四名  0.7分； 
（2）2023-2024食品学院水运会混合自由泳4*50米接力项目比赛第四名  0.7分；
（3）2023-2024食品学院定向越野赛第四名 0.7分； 
（4）食品学院迎“冬运会”寒假运动打卡活动满22天  0.15分； 
（5）参与2023-2024食品学院院运会开幕式方阵 0.2分；</t>
  </si>
  <si>
    <t>集体参与分已满</t>
  </si>
  <si>
    <t>范梦婷</t>
  </si>
  <si>
    <t>（1）获五星级实验室0.3分；
（2）组织委员 2分；
（3）参加“你好千金”女性生理健康教育大型公益讲座 0.2分；
（4）参加五院联合心理知识竞赛 0.2分；
（5）参加“茶格自知——茶，经络和现代科学”讲座 0.2分；
（6）参加28期食品大讲堂—大健康科技创新和产业高质量发展的人才需求0.2分；
（7）参加2023年华南农业大学微愿启花志愿服务策划大赛 0.2分；
（8）参加第一期“典耀中国”主题读书分享会 0.2分；
（9）参加“科技改变食界 助力乡村振兴”2023食品科技文化节暨团日活动获得二等奖 0.3分；
（10）参加“落叶成画，新绘祖国”树叶贴画活动获优秀奖0.4分；
（11）参加主题征文比赛获院级一等奖 1分；
（12）参加宿舍装饰大赛获得院级二等奖 0.8分；
（13）参加燕山清扫活动 0.1分；
（14）参加研究生会述职评议会 0.2分</t>
  </si>
  <si>
    <t>（1）获五星级实验室0.3分；
（2）组织委员 2分；
（3）参加“你好千金”女性生理健康教育大型公益讲座 0.2分；
（4）参加五院联合心理知识竞赛 0.2分；
（5）参加“茶格自知——茶，经络和现代科学”讲座 0.2分；
（6）参加28期食品大讲堂—大健康科技创新和产业高质量发展的人才需求0.2分；
（7）参加2023年华南农业大学微愿启花志愿服务策划大赛 0.2分；
（9）参加“科技改变食界 助力乡村振兴”2023食品科技文化节暨团日活动获得二等奖 0.4分；
（10）参加“落叶成画，新绘祖国”树叶贴画活动获优秀奖0.2分；
（11）参加主题征文比赛获院级一等奖 1分；
（12）参加宿舍装饰大赛获得院级二等奖 0.4分；</t>
  </si>
  <si>
    <r>
      <t xml:space="preserve">（1）获五星级实验室0.3分；
（2）组织委员 2分；
（3）参加“你好千金”女性生理健康教育大型公益讲座 0.2分；
（4）参加五院联合心理知识竞赛 0.2分；
（5）参加“茶格自知——茶，经络和现代科学”讲座 0.2分；
（6）参加28期食品大讲堂—大健康科技创新和产业高质量发展的人才需求0.2分；
（7）参加2023年华南农业大学微愿启花志愿服务策划大赛 0.2分；
（9）参加“科技改变食界 助力乡村振兴”2023食品科技文化节暨团日活动获得二等奖 0.4分；
（10）参加“落叶成画，新绘祖国”树叶贴画活动获优秀奖0.2分；
（11）参加主题征文比赛获院级一等奖 1分；
（12）参加宿舍装饰大赛获得院级二等奖 0.4分；
</t>
    </r>
    <r>
      <rPr>
        <sz val="14"/>
        <color rgb="FFFF0000"/>
        <rFont val="仿宋"/>
        <family val="3"/>
        <charset val="134"/>
      </rPr>
      <t>（13）参加燕山清扫活动 0.1分；</t>
    </r>
  </si>
  <si>
    <t>1. 食品营养与功能性食品研究专题：91，2；
2. 工业微生物育种：96，2；
3. 食品质量安全检测新技术进展：92，2；
4. 食品与健康及保健食品开发趋势专题：92，2；
5. 文献管理与信息分析（MOOC）：95，2；
6. 食品加工与贮运专题：89，3；
7. 食品质量安全控制与案例分析：91，3；
8. 现代农业创新与乡村振兴战略：89，2；
9. 硕士生英语：90，3；
10. 马克思主义与社会科学方法论：99，1；
11. 新时代中国特色社会主义理论与实践：84，2； 
12. 科研伦理与学术规范（MOOC）：94，1。</t>
  </si>
  <si>
    <t xml:space="preserve">（1）参加第20期食品大讲堂 0.2分；
（2）参加“中国式现代化与高质量发展”学术沙龙暨第62期燕山论坛 0.2分；
（3）参加“不溶性大豆纤维功能特性提升及其应用特性研究”学术讲座暨第61期燕山论坛 0.2分；
（4）参加4.9食品学院讲座 0.2分；
（5）参加第四届研究生学术论坛 0.2分；
（6）参加第27期食品大讲堂 0.2分
</t>
  </si>
  <si>
    <t xml:space="preserve">（1）参加第20期食品大讲堂 0.2分；
（2）参加“中国式现代化与高质量发展”学术沙龙暨第62期燕山论坛 0.2分；
（3）参加“不溶性大豆纤维功能特性提升及其应用特性研究”学术讲座暨第61期燕山论坛 0.2分；
（4）参加4.9食品学院讲座 0.2分；
（5）参加第四届研究生学术论坛 0.2分；
</t>
  </si>
  <si>
    <t xml:space="preserve"> (1) 参加“军魂杯”第四届夜间超级迷宫定向接力赛 0.2分； 
(2)参加荧光夜跑 0.2分；
(3)参加趣味运动会 0.2分；
(4)参加运动会方阵 0.2分；
(5)参加寒假运动打卡22天 0.15分；
(6)参加定向运动锦标赛获院级第一名 1分；
(7)参加定向运动锦标赛获校级第八名 0.4分
</t>
  </si>
  <si>
    <t xml:space="preserve"> (1) 参加“军魂杯”第四届夜间超级迷宫定向接力赛 0.2分； 
(4)参加运动会方阵 0.2分；
(5)参加寒假运动打卡22天 0.15分；
(6)参加定向运动锦标赛获院级第一名 1分；
(7)参加定向运动锦标赛获校级第八名 0.4分
</t>
  </si>
  <si>
    <t>陈笑冰</t>
  </si>
  <si>
    <t>岳淑丽</t>
  </si>
  <si>
    <t>（1）班级班长   3分
（2）参与科学道德和学风建设宣讲教育报告会  0.2分
（3）参与自我与觉察心理讲座   0.2分
（4）参与国奖分享会第一期  0.2分
（5）参与国奖分享会第二期  0.2分
（6）院级优秀学生骨干  1分
（7）五星级实验室  0.3分</t>
  </si>
  <si>
    <r>
      <t>5.1</t>
    </r>
    <r>
      <rPr>
        <sz val="14"/>
        <color rgb="FFFF0000"/>
        <rFont val="仿宋"/>
        <family val="3"/>
        <charset val="134"/>
      </rPr>
      <t>（4.7）</t>
    </r>
  </si>
  <si>
    <r>
      <t>（1）班级班长   3分
（2）参与科学道德和学风建设宣讲教育报告会  0.2分
（3）参与自我与觉察心理讲座   0.2分
（4）参与国奖分享会第一期  0.2分</t>
    </r>
    <r>
      <rPr>
        <sz val="14"/>
        <color rgb="FFFF0000"/>
        <rFont val="仿宋"/>
        <family val="3"/>
        <charset val="134"/>
      </rPr>
      <t>（学术活动）</t>
    </r>
    <r>
      <rPr>
        <sz val="14"/>
        <rFont val="仿宋"/>
        <family val="3"/>
        <charset val="134"/>
      </rPr>
      <t xml:space="preserve">
（5）参与国奖分享会第二期  0.2分</t>
    </r>
    <r>
      <rPr>
        <sz val="14"/>
        <color rgb="FFFF0000"/>
        <rFont val="仿宋"/>
        <family val="3"/>
        <charset val="134"/>
      </rPr>
      <t>（学术活动）</t>
    </r>
    <r>
      <rPr>
        <sz val="14"/>
        <rFont val="仿宋"/>
        <family val="3"/>
        <charset val="134"/>
      </rPr>
      <t xml:space="preserve">
（6）院级优秀学生骨干  1分
（7）五星级实验室  0.3分</t>
    </r>
  </si>
  <si>
    <r>
      <t>（1）班级班长   3分
（2）参与科学道德和学风建设宣讲教育报告会  0.2分
（3）参与自我与觉察心理讲座   0.2分
（4）参与国奖分享会第一期  0.2分</t>
    </r>
    <r>
      <rPr>
        <sz val="14"/>
        <color rgb="FFFF0000"/>
        <rFont val="仿宋"/>
        <family val="3"/>
        <charset val="134"/>
      </rPr>
      <t>（学术活动）</t>
    </r>
    <r>
      <rPr>
        <sz val="14"/>
        <rFont val="仿宋"/>
        <family val="3"/>
        <charset val="134"/>
      </rPr>
      <t xml:space="preserve">
（5）参与国奖分享会第二期  0.2分</t>
    </r>
    <r>
      <rPr>
        <sz val="14"/>
        <color rgb="FFFF0000"/>
        <rFont val="仿宋"/>
        <family val="3"/>
        <charset val="134"/>
      </rPr>
      <t>（学术活动）</t>
    </r>
    <r>
      <rPr>
        <sz val="14"/>
        <rFont val="仿宋"/>
        <family val="3"/>
        <charset val="134"/>
      </rPr>
      <t xml:space="preserve">
（6）院级优秀学生骨干  1分
（7）五星级实验室  0.3分
（5）参与趣味运动会  0.2分（集体活动）</t>
    </r>
  </si>
  <si>
    <t>（1）工业微生物育种96分，学分2分
（2)食品包装进展专题92分，学分2分
（3）现代仪器分析方法与原理95分，学分3分
（4）文献管理与信息分析（MOOC）96分，学分2分
（5）食品加工与贮运专题86分，学分3分
（6）食品质量安全控制与案例分析93分，学分3分
（7）现代农业创新与乡村振兴战略93分，学分2分
（8）硕士生英语90分，学分3分
（9）自然辩证法概论93分，学分1分
（10）新时代中国特色社会主义理论与实践94分，学分2分
（11）科研伦理与学术规范（MOOC）90分，学分1分</t>
  </si>
  <si>
    <r>
      <t>18.475</t>
    </r>
    <r>
      <rPr>
        <sz val="14"/>
        <color rgb="FFFF0000"/>
        <rFont val="仿宋"/>
        <family val="3"/>
        <charset val="134"/>
      </rPr>
      <t>（18.48两位数）</t>
    </r>
  </si>
  <si>
    <t>（1）参与食品大讲堂27期——异戊烯基酚类物质天然资源发掘与异源生物合成   0.2分
（2）参与食品大讲堂28期——大健康科技创新和产业高质量发展的人才需求    0.2分</t>
  </si>
  <si>
    <r>
      <t>0.4</t>
    </r>
    <r>
      <rPr>
        <sz val="14"/>
        <color rgb="FFFF0000"/>
        <rFont val="仿宋"/>
        <family val="3"/>
        <charset val="134"/>
      </rPr>
      <t>（0.8）</t>
    </r>
  </si>
  <si>
    <r>
      <t xml:space="preserve">（1）参与食品大讲堂27期——异戊烯基酚类物质天然资源发掘与异源生物合成   0.2分
（2）参与食品大讲堂28期——大健康科技创新和产业高质量发展的人才需求    0.2分        </t>
    </r>
    <r>
      <rPr>
        <sz val="14"/>
        <color rgb="FFFF0000"/>
        <rFont val="仿宋"/>
        <family val="3"/>
        <charset val="134"/>
      </rPr>
      <t>（3）参与国奖分享会第一期  0.2分（学术讲座）（4）参与国奖分享会第二期  0.2分（学术活动）</t>
    </r>
  </si>
  <si>
    <t>（1）参与定向越野短距离赛  0.2分
（2）参与方阵0.2分
（3）参与军魂杯第四届夜间超级迷宫定向接力赛暨校队选拔赛  0.2分
（4）校级立定跳远团体赛第一名  1.8分
（5）参与趣味运动会  0.2分
（6）参与院运会仰卧起坐  0.2分</t>
  </si>
  <si>
    <r>
      <t xml:space="preserve">（1）参与定向越野短距离赛  0.2分
（2）参与方阵0.2分
（3）参与军魂杯第四届夜间超级迷宫定向接力赛暨校队选拔赛  0.2分
（4）校级立定跳远团体赛第一名  1.8分
</t>
    </r>
    <r>
      <rPr>
        <sz val="14"/>
        <color rgb="FFFF0000"/>
        <rFont val="仿宋"/>
        <family val="3"/>
        <charset val="134"/>
      </rPr>
      <t>（5）参与趣味运动会  0.2分（集体活动）</t>
    </r>
    <r>
      <rPr>
        <sz val="14"/>
        <color theme="1"/>
        <rFont val="仿宋"/>
        <family val="3"/>
        <charset val="134"/>
      </rPr>
      <t xml:space="preserve">
</t>
    </r>
    <r>
      <rPr>
        <sz val="14"/>
        <color rgb="FFFF0000"/>
        <rFont val="仿宋"/>
        <family val="3"/>
        <charset val="134"/>
      </rPr>
      <t>（6）参与院运会仰卧起坐  0.2分（与方阵参与分不叠加）</t>
    </r>
  </si>
  <si>
    <r>
      <t>26.775</t>
    </r>
    <r>
      <rPr>
        <sz val="14"/>
        <color rgb="FFFF0000"/>
        <rFont val="仿宋"/>
        <family val="3"/>
        <charset val="134"/>
      </rPr>
      <t>（26.78两位有效数）</t>
    </r>
  </si>
  <si>
    <t>学习成绩保留两位小数，趣味运动会属集体活动，院运会不多次叠加参与分</t>
  </si>
  <si>
    <t>李柯</t>
  </si>
  <si>
    <t>（1）2023-2024食品学院研究生-红旗研会 0.25分
（2）2023-2024食品学院研会优秀工作人员 0.5分
（3）食品学院研究生会文体部干事 2分
（4）五星实验室0.3分
（5）“你好千金”女性生理健康教育大型公益讲座 0.2分
（6）2023-2024学年五院联合心理知识竞赛0.2分
（7）24届华南农业大学膳食管理委员会“光盘行动” 0.2分
（8）广东省科学道德和学风建设宣传教育报告会 0.2分</t>
  </si>
  <si>
    <t>课程：工业微生物育种 学分2 综合成绩 96
课程：食品与健康及保健食品开发趋势专题 学分2 综合成绩 92
课程：农产品预制菜加工技术专题 学分3 综合成绩 98
课程：研究生学术与职业素养讲座（MOOC）学分3 综合成绩 98
课程：食品加工与贮运专题 学分3 综合成绩 93
课程：食品质量安全控制与案例分析 学分3 综合成绩91
课程：现代农业创新与乡村农业振兴 学分2 综合成绩91
课程：硕士生英语 学分3 综合成绩 90
课程：自然辩证法概论 学分1 综合成绩93
课程：新时代中国特色社会主义理论与实践 学分2 综合成绩95
课程：科研伦理与学术规范（MOOC）学分1 综合成绩95
 （96*2+92*2+98*3+98*3+93*3+91*3+91*2+90*3+93*1+95*2+95*1)/25=93.84  93.84*0.2=18.77</t>
  </si>
  <si>
    <t xml:space="preserve">（1）“不溶性大豆纤维功能特性提升及其应用特性研究”学术讲座 0.2分
（2）第四届研究生学术论坛 0.2分
（3）国奖有约 榜样领先学术讲座 0.2分
（4）水产品预制菜学术讲座 0.2分
（5）β-葡聚糖结构与功能之间的构效关系 0.2分
（6）“益丰杯”奶制品创新创意大赛 0.2分
</t>
  </si>
  <si>
    <t>（6）“益丰杯”奶制品创新创意大赛 0.2分（补充证明材料）</t>
  </si>
  <si>
    <t>(1)食品学院院运会 女子立定跳远 0.9分
(2)食品学院院运会参与 女子400米  0.4分
(3)校运会女子立定跳远第7名 0.6分
(4)食品学院方阵参与人员 0.2分
(5)食品学院定向越野团体赛女子第8名 0.3分
(6)“军魂杯”第四届夜间超级迷宫定向接力赛 0.2分
(7)广州马拉松志愿者 0.5分</t>
  </si>
  <si>
    <t>(7)广州马拉松志愿者 0.5分（非社会实践活动中的相关实践活动）</t>
  </si>
  <si>
    <r>
      <t xml:space="preserve">(1)食品学院院运会 女子立定跳远 0.9分
(2)食品学院院运会参与 女子400米  0.4分
(3)校运会女子立定跳远第7名 0.6分
(4)食品学院方阵参与人员 0.2分
(5)食品学院定向越野团体赛女子第8名 0.3分
(6)“军魂杯”第四届夜间超级迷宫定向接力赛 0.2分
</t>
    </r>
    <r>
      <rPr>
        <sz val="14"/>
        <color rgb="FFFF0000"/>
        <rFont val="仿宋"/>
        <family val="3"/>
        <charset val="134"/>
      </rPr>
      <t>(7)广州马拉松志愿者 0.5分（非社会实践活动中的相关实践活动）</t>
    </r>
  </si>
  <si>
    <t>赵叶</t>
  </si>
  <si>
    <t>6.1分</t>
  </si>
  <si>
    <t>(1) 华南农业大学优秀共青团员 校级 2分
(2) 优秀党员 院级 1分
(3) “落叶成画，心绘祖国”树叶贴画制作活动 三等奖 0.6分
(4) 五星级实验室 0.3分
(5) 优秀督导员0.5分+0.2分
集体活动：
(6) 华南农业大学大学军魂杯·第四届夜间迷宫定向接力赛 0.2分
(7) 你好千金，呵护千金讲座 0.2分
(8) “猫鼠游戏”户外团体 0.2分
(9) 食品学院第十八届研究生代表大会研究生代表团 0.2分
(10) 华南农业大学红十字会“与爱携手，共探血液奥秘”血液知识讲座 0.2分</t>
  </si>
  <si>
    <r>
      <t xml:space="preserve">(1) 华南农业大学优秀共青团员 校级 2分
(2) 优秀党员 院级 1分
</t>
    </r>
    <r>
      <rPr>
        <sz val="14"/>
        <color rgb="FFFF0000"/>
        <rFont val="仿宋"/>
        <family val="3"/>
        <charset val="134"/>
      </rPr>
      <t>(3) “落叶成画，心绘祖国”树叶贴画制作活动 三等奖 0.6分（0.3分）</t>
    </r>
    <r>
      <rPr>
        <sz val="14"/>
        <color theme="1"/>
        <rFont val="仿宋"/>
        <family val="3"/>
        <charset val="134"/>
      </rPr>
      <t xml:space="preserve">
(4) 五星级实验室 0.3分
(5) 优秀督导员0.5分+0.2分
集体活动：
</t>
    </r>
    <r>
      <rPr>
        <sz val="14"/>
        <color rgb="FFFF0000"/>
        <rFont val="仿宋"/>
        <family val="3"/>
        <charset val="134"/>
      </rPr>
      <t>(6) 华南农业大学大学军魂杯·第四届夜间迷宫定向接力赛 0.2分（文体）</t>
    </r>
    <r>
      <rPr>
        <sz val="14"/>
        <color theme="1"/>
        <rFont val="仿宋"/>
        <family val="3"/>
        <charset val="134"/>
      </rPr>
      <t xml:space="preserve">
(7) 你好千金，呵护千金讲座 0.2分
</t>
    </r>
    <r>
      <rPr>
        <sz val="14"/>
        <rFont val="仿宋"/>
        <family val="3"/>
        <charset val="134"/>
      </rPr>
      <t>(8) “猫鼠游戏”户外团体 0.2分</t>
    </r>
    <r>
      <rPr>
        <sz val="14"/>
        <color theme="1"/>
        <rFont val="仿宋"/>
        <family val="3"/>
        <charset val="134"/>
      </rPr>
      <t xml:space="preserve">
(9) 食品学院第十八届研究生代表大会研究生代表团 0.2分
(10) 华南农业大学红十字会“与爱携手，共探血液奥秘”血液知识讲座 0.2分</t>
    </r>
  </si>
  <si>
    <t>工业微生物育种2学分97分、
食品与健康及保健食品开发趋势专题2学分92分、
农产品预制菜加工技术专题3学分98分、
文献管理与信息分析（MOOC）2学分99分、
食品加工与贮运专题3学分92分、
食品质量安全控制与案例分析3学分91分、
现代农业创新与乡村振兴战略2学分93分、
硕士生英语3学分95分、
自然辩证法概论1学分96分、
新时代中国特色社会主义理论与实践2学分94分、
科研伦理与学术规范（MOOC）1学分94分</t>
  </si>
  <si>
    <t>(1) 广东食品安全科学素养校园调查与分析大赛 二等奖 成员 1分
(2) 2023年丁颖杯创意大赛 队长 0.6分
(3) 香港理工大学讲座 0.2分
(4) β-葡聚糖结构与功能之间的构效关系专题讲座 0.2分
(5) 水产品预制菜学术讲座 0.2分</t>
  </si>
  <si>
    <r>
      <t xml:space="preserve">(1) 广东食品安全科学素养校园调查与分析大赛 二等奖 成员 1分
</t>
    </r>
    <r>
      <rPr>
        <sz val="14"/>
        <color rgb="FFFF0000"/>
        <rFont val="仿宋"/>
        <family val="3"/>
        <charset val="134"/>
      </rPr>
      <t>(2) 2023年丁颖杯创意大赛 队长 0.6分（补充优秀奖证明材料）</t>
    </r>
    <r>
      <rPr>
        <sz val="14"/>
        <color theme="1"/>
        <rFont val="仿宋"/>
        <family val="3"/>
        <charset val="134"/>
      </rPr>
      <t xml:space="preserve">
(3) 香港理工大学讲座 0.2分
(4) β-葡聚糖结构与功能之间的构效关系专题讲座 0.2分
(5) 水产品预制菜学术讲座 0.2分</t>
    </r>
  </si>
  <si>
    <t>（1） 参与第66届食品学院院运会女子800米预决赛 0.2分；
（2） 2023年定向越野百米赛成绩 0.2分</t>
  </si>
  <si>
    <r>
      <rPr>
        <sz val="14"/>
        <color rgb="FFFF0000"/>
        <rFont val="仿宋"/>
        <family val="3"/>
        <charset val="134"/>
      </rPr>
      <t>（1） 参与第66届食品学院院运会女子800米预决赛 0.2分；（不重复加分）</t>
    </r>
    <r>
      <rPr>
        <sz val="14"/>
        <color theme="1"/>
        <rFont val="仿宋"/>
        <family val="3"/>
        <charset val="134"/>
      </rPr>
      <t xml:space="preserve">
（2） 2023年定向越野百米赛成绩 0.2分 （3）华南农业大学大学军魂杯·第四届夜间迷宫定向接力赛 0.2分</t>
    </r>
  </si>
  <si>
    <r>
      <t>（1） 参与第66届食品学院院运会女子800米预决赛 0.2分；（不重复加分）</t>
    </r>
    <r>
      <rPr>
        <sz val="14"/>
        <color theme="1"/>
        <rFont val="仿宋"/>
        <family val="3"/>
        <charset val="134"/>
      </rPr>
      <t xml:space="preserve">
（2） 2023年定向越野百米赛成绩 0.2分 </t>
    </r>
    <r>
      <rPr>
        <sz val="14"/>
        <color rgb="FFFF0000"/>
        <rFont val="仿宋"/>
        <family val="3"/>
        <charset val="134"/>
      </rPr>
      <t>（3）华南农业大学大学军魂杯·第四届夜间迷宫定向接力赛 0.2分（集体项目过来）</t>
    </r>
  </si>
  <si>
    <t>戴炼</t>
  </si>
  <si>
    <t>蹇华丽</t>
  </si>
  <si>
    <t>（1）班级团支书3分；（2）校级科学技术协会1分；（3）“你好千金”讲座0.2；（4）荧光夜跑0.2；（5）寒假运动打卡0.1；；（6）团支部获得院级食品文化节三等奖0.3</t>
  </si>
  <si>
    <r>
      <t>（1）班级团支书3分；（2）校级科学技术协会1分；（3）“你好千金”讲座0.2；（4）荧光夜跑0.2；</t>
    </r>
    <r>
      <rPr>
        <sz val="14"/>
        <color rgb="FFFF0000"/>
        <rFont val="仿宋"/>
        <family val="3"/>
        <charset val="134"/>
      </rPr>
      <t>（5）寒假运动打卡0.2</t>
    </r>
    <r>
      <rPr>
        <sz val="14"/>
        <color theme="1"/>
        <rFont val="仿宋"/>
        <family val="3"/>
        <charset val="134"/>
      </rPr>
      <t>；；（6）团支部获得院级食品文化节三等奖0.3</t>
    </r>
  </si>
  <si>
    <t>（1）	仪器分析 3学分 92分（2）发酵工程 3学分 96分（3）	现代知识产权与保护 2学分 90分（4）	文献管理与信息分析（MOOC） 2学分 92分（5）生物工程研究进展 3学分 87分（6）实验设计与数据分析 2学分 87分（7）自然辩证法概论 1学分 94分（8）新时代中国特色社会主义理论与实践 2学分 89分（9）高级食品化学 2学分 89分（10）	工程伦理 2学分 93分（11）硕士生英语 3学分 90分</t>
  </si>
  <si>
    <t>（1）干燥研究的意义和创新路径 讲座0.2；（2）燕山论坛65期 讲座0.2；（3）燕山论坛讲座66期 讲座0.2；（4）第四届研究生学术论坛 讲座0.2；（5）国奖有约（第一期）讲座0.2</t>
  </si>
  <si>
    <t>（1）方阵队员0.2；（2）校园十大歌手院级选拔赛 0.2；（3）“女足杯”足球赛第五名 1.0分; （4）2024暑期“三下乡”社会实践0.5分；（5）定向越野短距离赛0.2；（6）夜间超级迷宫定向接力赛0.2</t>
  </si>
  <si>
    <t>校级科学技术协会不属于职位的加分项</t>
  </si>
  <si>
    <t>20233185052</t>
  </si>
  <si>
    <t>级硕士3班</t>
    <phoneticPr fontId="1" type="noConversion"/>
  </si>
  <si>
    <t>梅美娟</t>
  </si>
  <si>
    <t>15917530998</t>
  </si>
  <si>
    <t>（1）院团委研究生会部门干事 2分 
（2）所在团委研究生会获红旗研究生会称号 0.25分 
（3）第97期督导员 0.5分 
（4）院团委研究生会优秀工作人员 0.5分  
（5）3月宿舍文化节-宿舍装饰大赛优秀奖 0.2分 
（6）11月宿舍文化节-宿舍文化大赛二等奖  0.4分
（7）研究生提案大赛三等奖 0.3分
（8）实验室评比获四星级实验室 0.2分
（9）两弹一星精神专题报告会  0.2分
（10）第十八届研究生代表大会 0.2分
（11）参与“家乡发展我见证”主题摄影比赛 0.2分
（12）“广东农业（大豆）产业科技大会” 0.2分</t>
  </si>
  <si>
    <t>《动物细胞培养技术及应用》87，2学分；《基因工程原理》90，2学分；《实验动物学》95，2学分；《工程伦理》92，2学分；《硕士英语》90，3学分；《新时代中国特色社会主义理论与实践》94，2学分；《试验设计与数据分析》94，2学分；《文献管理与信息分析》99，2学分；《自然辩证法》96，1学分；《生物工程研究进展》90，3学分；《生物工程综合实验》99，3学分。
绩点平均分=
（87*2+90*2+95*2+92*2+90*3+94*2+94*2+99*2+96*1+90*3+99*3）/（2+2+2+2+3+2+2+2+1+3+3）=93.13
学习成绩得分=93.13*0.2=18.63</t>
  </si>
  <si>
    <t>（1）国奖有约第一期 0.2分
（2）干燥研究的意义和创新路径 0.2分
（3）第65期燕山论坛  0.2分
（4）第59期燕山论坛  0.2分
（5）第60期燕山论坛  0.2分</t>
  </si>
  <si>
    <t xml:space="preserve"> （1）参加华南农业大学“军魂杯”第四届夜间超级迷宫定向接力赛暨校队选拔赛 0.2分
（2）院定向越野比赛团队赛第七名  0.4分
（3）校运会方阵  0.2分
（4）寒假运动打卡满22天 0.15分
（5）寒假易班读书打卡活动 0.15分
（6）院运会女子100米预赛  0.2分
（7）“广东食品安全科学素养校园调查与分析大赛”  0.2分</t>
  </si>
  <si>
    <t>不叠加参与分</t>
  </si>
  <si>
    <t>林诗雨</t>
  </si>
  <si>
    <t>曹黎明</t>
  </si>
  <si>
    <t>（1）五星实验室 0.3分
（2）班级团支书 3分
（3）优秀共青团员 1分
（4）11.5书法大赛 0.2分
（5）心理知识竞赛 0.2分
（6）传统文化知识竞赛 0.2分
（7）创新创业讲座 0.2分
（8）11.10你好千金 0.2分
荧光夜跑 0.2分</t>
  </si>
  <si>
    <r>
      <t>5.3</t>
    </r>
    <r>
      <rPr>
        <sz val="14"/>
        <color rgb="FFFF0000"/>
        <rFont val="仿宋"/>
        <family val="3"/>
        <charset val="134"/>
      </rPr>
      <t>（5.1）</t>
    </r>
  </si>
  <si>
    <r>
      <t>（1）五星实验室 0.3分
（2）班级团支书 3分
（3）优秀共青团员 1分
（4）11.5书法大赛 0.2分
（5）心理知识竞赛 0.2分</t>
    </r>
    <r>
      <rPr>
        <sz val="14"/>
        <color rgb="FFFF0000"/>
        <rFont val="仿宋"/>
        <family val="3"/>
        <charset val="134"/>
      </rPr>
      <t>（未盖章或公众号）</t>
    </r>
    <r>
      <rPr>
        <sz val="14"/>
        <color theme="1"/>
        <rFont val="仿宋"/>
        <family val="3"/>
        <charset val="134"/>
      </rPr>
      <t xml:space="preserve">
（6）传统文化知识竞赛 0.2分
（7）创新创业讲座 0.2分
（8）11.10你好千金 0.2分
荧光夜跑 0.2分 </t>
    </r>
    <r>
      <rPr>
        <sz val="14"/>
        <color rgb="FFFF0000"/>
        <rFont val="仿宋"/>
        <family val="3"/>
        <charset val="134"/>
      </rPr>
      <t>（参与分已满1分）</t>
    </r>
  </si>
  <si>
    <r>
      <t xml:space="preserve">（1）五星实验室 0.3分
（2）班级团支书 3分
（3）优秀共青团员 1分
（4）11.5书法大赛 0.2分
</t>
    </r>
    <r>
      <rPr>
        <sz val="14"/>
        <color rgb="FFFF0000"/>
        <rFont val="仿宋"/>
        <family val="3"/>
        <charset val="134"/>
      </rPr>
      <t>（5）心理知识竞赛 0.2分（未提交证明材料）</t>
    </r>
    <r>
      <rPr>
        <sz val="14"/>
        <color theme="1"/>
        <rFont val="仿宋"/>
        <family val="3"/>
        <charset val="134"/>
      </rPr>
      <t xml:space="preserve">
（6）传统文化知识竞赛 0.2分
（7）创新创业讲座 0.2分
（8）11.10你好千金 0.2分
（9）荧光夜跑 0.2分 </t>
    </r>
  </si>
  <si>
    <t>科技论文与专利撰写 2学分 91
食品包装进展专题 2学分 94
现代仪器分析方法与原理 3学分 93
文献管理与信息分析(MOOC) 2学分 96
食品加工与贮运专题 3学分 92
生物工程综合实验 3学分 93
试验设计与数据分析 2学分 91
工程伦理 2学分 86
硕士生英语 3学分 95
自然辩证法概论 1学分 92
新时代中国特色社会主义理论与实践 2学分 94</t>
  </si>
  <si>
    <t>（1）12.4燕山论坛学术讲座 0.2分
（2）11.24燕山论坛学术讲座 0.2分
（3）丁颖杯创意大赛 0.2分
（4）6.18第四届研究生学术论坛 0.2分
（5）10.27对话国奖 0.2分
（6）10.17预制菜讲座  0.2分
（7）11.24第十九期食品大讲堂 0.2分</t>
  </si>
  <si>
    <r>
      <t>1.4</t>
    </r>
    <r>
      <rPr>
        <sz val="14"/>
        <color rgb="FFFF0000"/>
        <rFont val="仿宋"/>
        <family val="3"/>
        <charset val="134"/>
      </rPr>
      <t>（1）</t>
    </r>
  </si>
  <si>
    <r>
      <t xml:space="preserve">（1）12.4燕山论坛学术讲座 0.2分
（2）11.24燕山论坛学术讲座 0.2分
（3）丁颖杯创意大赛 0.2分
（4）6.18第四届研究生学术论坛 0.2分
（5）10.27对话国奖 0.2分
（6）10.17预制菜讲座  0.2分
（7）11.24第十九期食品大讲堂 0.2分  </t>
    </r>
    <r>
      <rPr>
        <sz val="14"/>
        <color rgb="FFFF0000"/>
        <rFont val="仿宋"/>
        <family val="3"/>
        <charset val="134"/>
      </rPr>
      <t>（参与活动最多1分）</t>
    </r>
  </si>
  <si>
    <t>（1）10.29定向越野 0.2分
（2）运动会方阵 0.2分
（3）十佳歌手选拔赛 0.2分
（4）寒假返家乡活动 0.5分</t>
  </si>
  <si>
    <r>
      <t>26.52</t>
    </r>
    <r>
      <rPr>
        <sz val="14"/>
        <color rgb="FFFF0000"/>
        <rFont val="仿宋"/>
        <family val="3"/>
        <charset val="134"/>
      </rPr>
      <t>（25.62）</t>
    </r>
  </si>
  <si>
    <t>学术讲座参与分1分上限，心理知识竞赛未提交证明材料</t>
  </si>
  <si>
    <t>田晓彬</t>
  </si>
  <si>
    <t xml:space="preserve">（1）2023-2024学年食品学院星级实验室 0.3分   （2）华农首届科普大赛观众0.2分
（3）食品大讲堂24期讲座0.2分
（4）食品大讲堂28期讲座0.2分
</t>
  </si>
  <si>
    <t xml:space="preserve">（1）2023-2024学年食品学院星级实验室 0.3分   （2）华农首届科普大赛观众0.2分
（3）食品大讲堂24期讲座0.2分（移至学术分）
（4）食品大讲堂28期讲座0.2分
</t>
  </si>
  <si>
    <t>天然产物化学2*88 +食品营养与功能性食品研究专题2*90+食品质量安全检测新技术进展2*92+研究生学术与职业素养讲座3*100+生物工程研究进展3*87+生物工程综合实验3*97+试验设计与数据分析2*89+工程伦理2*93+硕士生英语3*90+自然辩证法概论1*96+新时代中国特色社会主义理论与实践2*90</t>
  </si>
  <si>
    <t>（1）国奖分享会第二期讲座0.2分
（2）食品大讲堂27期讲座0.2分
（3）干燥研究的意义和创新路径讲座0.2分</t>
  </si>
  <si>
    <t>（1）国奖分享会第二期讲座0.2分
（2）食品大讲堂27期讲座0.2分
（3）干燥研究的意义和创新路径讲座0.2分（4）食品大讲堂24期讲座0.2分</t>
  </si>
  <si>
    <t>（1）参与2023年食品学院院运会男子400米比赛第5名  0.6分；
（2）参与2023年食品学院院运会男子立定跳远比赛第二名  0.9分；
（3）参与2023年校运会男子立定跳远团体比赛参与分  0.2分；
（4）参与华南农业大学第六届手球院际赛第二名  1.6分；
（5）参与2023-2024 学年华南农业大学研究生篮球赛第四名  1.2分；
（6）参与2024年食品学院专业篮球赛第一名  1.0分；
（7）参与2023年食品学院篮球新生杯比赛  0.2分；
（8）参与2023年食品学院运动会方阵  0.2分；</t>
  </si>
  <si>
    <t>冯鸿灏</t>
  </si>
  <si>
    <t>杨金易</t>
  </si>
  <si>
    <t>（1）校级优秀共青团员 2分 （2）班级团支书 3分 
（3）参加2024年食品学院研究生会述职大会 0.2分 
（4）参加“你好千金”女性生理健康教育大型公益讲座 0.2分 
（5）参加丁颖礼堂活动 0.2分
（6）参加“两弹一星”精神专题报告会 0.2分
（7）参加24届华南农业大学膳食管理委员会“光盘行动”线上打卡 0.2分
（8）参加食品学院“权益有你，共创校园”提案大赛  0.2分
（9）获得“科技改变食界助力乡村振兴”2023食品科技文化节暨团日活动三等奖 0.3分</t>
  </si>
  <si>
    <r>
      <t xml:space="preserve">（1）校级优秀共青团员 2分 （2）班级团支书 3分 
</t>
    </r>
    <r>
      <rPr>
        <sz val="14"/>
        <rFont val="仿宋"/>
        <family val="3"/>
        <charset val="134"/>
      </rPr>
      <t>（3）参加2024年食品学院研究生会述职大会 0.2分 
（4）参加“你好千金”女性生理健康教育大型公益讲座 0.2分 
（5）参加丁颖礼堂活动 0.2分
（6）参加“两弹一星”精神专题报告会 0.2分
（7）参加24届华南农业大学膳食管理委员会“光盘行动”线上打卡 0.2分
（8）参加食品学院“权益有你，共创校园”提案大赛  0.2分</t>
    </r>
    <r>
      <rPr>
        <sz val="14"/>
        <color rgb="FFFF0000"/>
        <rFont val="仿宋"/>
        <family val="3"/>
        <charset val="134"/>
      </rPr>
      <t xml:space="preserve">
（9）获得“科技改变食界助力乡村振兴”2023食品科技文化节暨团日活动三等奖 0.3分</t>
    </r>
    <phoneticPr fontId="1" type="noConversion"/>
  </si>
  <si>
    <t>集体活动上限为1分</t>
    <phoneticPr fontId="1" type="noConversion"/>
  </si>
  <si>
    <t>(1)实验动物学 2 90 （2）工程伦理 2 93 （3）硕士生英语 3 90 
（4）新时代中国特色社会主义理论与实践 2 89 
（5）食品微生物基因工程实验技术 3 94 
（6）食品质量安全检测新技术进展 2 92 
（7）试验设计与数据分析 2 92 
（8）文献管理与信息分析（MOOC） 2 93 （9）自然辩证法概论 1 93 （10）食品加工与贮运专题 3 88 （11）生物工程综合实验 3 99
绩点平均分：（90×2+93×2+90×3+89×2+94×3+92×2+92×2+93×2+93×1+88×3+99×3）/25=92.16</t>
  </si>
  <si>
    <t>（1）参加“异戊烯基酚类物质天然资源发掘与异源生物合成学术讲座” 0.2分
（2）参加“对话国奖 见贤思齐（研究生国奖获得者分享会）” 0.2分
（3）参加第二十期食品大讲堂 0.2分</t>
  </si>
  <si>
    <t>（1）	参加华南农业大学食品学院定向越野选拔赛  0.2分；
（2）	参加食品学院院运会开幕式方阵 0.2分
（3）	参加食品学院院运会200米项目比赛 0.2分</t>
  </si>
  <si>
    <t>（1）	参加华南农业大学食品学院定向越野选拔赛  0.2分；
（2）	参加食品学院院运会开幕式方阵 0.2分
（3）	参加食品学院院运会200米项目比赛 0.2分（与方针重复，此项不加分）</t>
  </si>
  <si>
    <t>王娟</t>
  </si>
  <si>
    <t>段杉</t>
  </si>
  <si>
    <t>（1）院级优秀学生骨干1分；
（2）23级硕士4班班长3分；
（3）研究生艺术团成员1分（第二项职务减半）；
（4）宿舍文化大赛优秀奖0.2分；
（5）获“科技改变食届，助力乡村振兴”2023食品科技文化节暨团日活动二等奖 0.4德育分；
（6）参加“你好千金”讲座 0.2分
（7）参加大健康科技创新和产业高质量发展人才需求讲座 0.2分
（8）参加华南农业大学第三十三次研究生代表大会候选人 0.2分
（9）参加五院联合心理知识竞赛 加0.2分
（10）参加第八届智行杯知识竞赛决赛 加0.2分</t>
  </si>
  <si>
    <t xml:space="preserve">（1）院级优秀学生骨干1分；
（2）23级硕士4班班长3分；
（4）宿舍文化大赛优秀奖0.2分；
（5）获“科技改变食届，助力乡村振兴”2023食品科技文化节暨团日活动二等奖 0.4德育分；
（6）参加“你好千金”讲座 0.2分
（7）参加大健康科技创新和产业高质量发展人才需求讲座 0.2分
（8）参加华南农业大学第三十三次研究生代表大会候选人 0.2分
（9）参加五院联合心理知识竞赛 加0.2分
（10）参加第八届智行杯知识竞赛决赛 加0.2分
（以下集体活动达1分上限）
（2）参加第62期燕山论坛学术沙龙 0.2分
</t>
  </si>
  <si>
    <t>（1）院级优秀学生骨干1分；
（2）23级硕士4班班长3分；
（4）宿舍文化大赛优秀奖0.2分；
（5）获“科技改变食届，助力乡村振兴”2023食品科技文化节暨团日活动二等奖 0.4德育分；
（6）参加“你好千金”讲座 0.2分
（7）参加大健康科技创新和产业高质量发展人才需求讲座 0.2分
（8）参加华南农业大学第三十三次研究生代表大会候选人 0.2分
（9）参加五院联合心理知识竞赛 加0.2分
（10）参加第八届智行杯知识竞赛决赛 加0.2分
（2）参加第62期燕山论坛学术沙龙 0.2分</t>
  </si>
  <si>
    <t>食品加工过程模拟-优化-控制：85分，学分3分；
智能制造与食品加工：89分，学分1分；
发酵工程：89分，学分3分；
文献管理与信息分析（MOOC）：89分，学分2分；
高级食品化学：91分，学分2分；
生物工程研究进展：87分，学分3分；
试验设计与数据分析：94分，学分2分；
工程伦理：93分，学分2分；
硕士生英语：83分，学分3分；
自然辩证法：90分，学分1分；
新时代中国特色社会主义理论与实践：94分，学分2分</t>
  </si>
  <si>
    <t>（1）参与干燥研究的意义和创新路径讲座 0.2分
（2）参加第62期燕山论坛学术沙龙 0.2分
（3）参加对话国奖 0.2分</t>
  </si>
  <si>
    <t>（1）参与干燥研究的意义和创新路径讲座 0.2分
（2）参加对话国奖 0.2分</t>
  </si>
  <si>
    <t xml:space="preserve">（1）参与食品学院院运会4×100米接力赛、跳远、是方阵队员参与分0.2分； 
（2）参加院级定向越野百米赛参与分0.2分；
（3）军魂杯校队选拔赛参与分0.2分；
（4）参加寒假“返家乡”活动 0.5分；
（5）林学与风景园林学院毕业晚会表演 0.5美育分；
（6）经济与管理学院毕业晚会表演 0.5美育分；
（7）参加兽医学院毕业晚会表演0.5美育分 </t>
  </si>
  <si>
    <t xml:space="preserve">（1）参与食品学院院运会4×100米接力赛、跳远、是方阵队员参与分0.2分； 
（2）参加院级定向越野百米赛参与分0.2分；
（3）军魂杯校队选拔赛参与分0.2分；
（4）参加寒假“返家乡”活动 0.5分；（5）林学与风景园林学院毕业晚会表演 0.2；
（6）经济与管理学院毕业晚会表演 0.2；
（7）参加兽医学院毕业晚会表演0.2
</t>
  </si>
  <si>
    <t xml:space="preserve">1）研究生艺术团工作人员1分；研究生艺术团成员不加分（2）参加第62期燕山论坛学术沙龙 0.2分为集体活动分，单项加0.2（以下集体活动达1分上限）
（2）参加第62期燕山论坛学术沙龙 0.2分
</t>
  </si>
  <si>
    <t>凌健棉</t>
  </si>
  <si>
    <t>李雪玲</t>
  </si>
  <si>
    <t>（1）实验室、宿舍检查评比获集体荣誉加分（五星实验室） 0.3分
（2）参加“猫鼠游戏”户外团体活动加分 0.2
（3）参加“你好千金，呵护千金”讲座0.2分
(4)参加2023年廉洁主题知识竞赛0.2分</t>
  </si>
  <si>
    <r>
      <t>0.9</t>
    </r>
    <r>
      <rPr>
        <sz val="14"/>
        <color rgb="FFFF0000"/>
        <rFont val="仿宋"/>
        <family val="3"/>
        <charset val="134"/>
      </rPr>
      <t>（1.1）</t>
    </r>
  </si>
  <si>
    <r>
      <t>（1）实验室、宿舍检查评比获集体荣誉加分（五星实验室） 0.3分
（2）参加“猫鼠游戏”户外团体活动加分 0.2
（3）参加“你好千金，呵护千金”讲座0.2分
(4)参加2023年廉洁主题知识竞赛0.2分</t>
    </r>
    <r>
      <rPr>
        <sz val="14"/>
        <color rgb="FFFF0000"/>
        <rFont val="仿宋"/>
        <family val="3"/>
        <charset val="134"/>
      </rPr>
      <t>（3）参与“落叶成画，心绘祖国”树叶贴画制作活动 0.2分（集体分）</t>
    </r>
  </si>
  <si>
    <t>食品生物技术专题与研究进展98（2学分）；
食品营养与功能性食品研究专题91（2学分）；
发酵工程94（3学分）；
文献管理与信息分析（MOOC）93（2学分）；
食品加工与贮运专题90（3学分）；
食品质量安全控制与案例分析80（3学分）；
现代农业创新与乡村振兴战略91（2学分）；
硕士生英语98（3学分）；
自然辩证法概论92（1学分）；
新时代中国特色社会主义理论与实践94（2学分）；
科研伦理与学术规范（MOOC）93（1学分）</t>
  </si>
  <si>
    <t>（1）北大中文核心（标题：后生元抗病毒肠胃炎实验研究进展，期刊名：微生物学通报，接受年月：2024年6月28日，作者排序第1）7分
（2）“不溶性大豆纤维功能特性提升及其应用特性研究”学术讲座暨第61期燕山论坛，时间：12月11日上午10：00，地点：食品学院212报告厅  0.2分
（3）“非洲反刍动物基因多样性的简介”学术讲座暨第59期燕山论坛，时间：2023年12月5日，地点：动物科学学院一楼  0.2分
（4）第四届研究生学术论坛，时间：2024年6月18日15：00-17：00，地点：食品院楼212  0.2分</t>
  </si>
  <si>
    <r>
      <t>（1）北大中文核心（标题：后生元抗病毒肠胃炎实验研究进展，期刊名：微生物学通报，接受年月：2024年6月28日，作者排序第1）</t>
    </r>
    <r>
      <rPr>
        <sz val="14"/>
        <color rgb="FFFF0000"/>
        <rFont val="仿宋"/>
        <family val="3"/>
        <charset val="134"/>
      </rPr>
      <t>5分</t>
    </r>
    <r>
      <rPr>
        <sz val="14"/>
        <rFont val="仿宋"/>
        <family val="3"/>
        <charset val="134"/>
      </rPr>
      <t xml:space="preserve">
（2）“不溶性大豆纤维功能特性提升及其应用特性研究”学术讲座暨第61期燕山论坛，时间：12月11日上午10：00，地点：食品学院212报告厅  0.2分
（3）“非洲反刍动物基因多样性的简介”学术讲座暨第59期燕山论坛，时间：2023年12月5日，地点：动物科学学院一楼  0.2分
（4）第四届研究生学术论坛，时间：2024年6月18日15：00-17：00，地点：食品院楼212  0.2分</t>
    </r>
  </si>
  <si>
    <t>1）参与食品学院院运会方队员 0.2分
（2）参加食品学院院运会女子铅球 0.3分
（3）参加军魂杯第四届夜间超级迷宫定向接力赛暨校队选拔赛 0.2分
（4）参与“落叶成画，心绘祖国”树叶贴画制作活动 0.2分</t>
  </si>
  <si>
    <r>
      <t>0.9</t>
    </r>
    <r>
      <rPr>
        <sz val="14"/>
        <color rgb="FFFF0000"/>
        <rFont val="仿宋"/>
        <family val="3"/>
        <charset val="134"/>
      </rPr>
      <t>（0.5）</t>
    </r>
  </si>
  <si>
    <r>
      <t>1）参与食品学院院运会方队员 0.2分</t>
    </r>
    <r>
      <rPr>
        <sz val="14"/>
        <color rgb="FFFF0000"/>
        <rFont val="仿宋"/>
        <family val="3"/>
        <charset val="134"/>
      </rPr>
      <t>（未获奖和方队不能叠加）</t>
    </r>
    <r>
      <rPr>
        <sz val="14"/>
        <color theme="1"/>
        <rFont val="仿宋"/>
        <family val="3"/>
        <charset val="134"/>
      </rPr>
      <t xml:space="preserve">
（2）参加食品学院院运会女子铅球 0.3分（</t>
    </r>
    <r>
      <rPr>
        <sz val="14"/>
        <color rgb="FFFF0000"/>
        <rFont val="仿宋"/>
        <family val="3"/>
        <charset val="134"/>
      </rPr>
      <t>0.2 未获奖加为参与分）</t>
    </r>
    <r>
      <rPr>
        <sz val="14"/>
        <color theme="1"/>
        <rFont val="仿宋"/>
        <family val="3"/>
        <charset val="134"/>
      </rPr>
      <t xml:space="preserve">
（3）参加军魂杯第四届夜间超级迷宫定向接力赛暨校队选拔赛 0.2分
（4）参与“落叶成画，心绘祖国”树叶贴画制作活动 0.2分</t>
    </r>
    <r>
      <rPr>
        <sz val="14"/>
        <color rgb="FFFF0000"/>
        <rFont val="仿宋"/>
        <family val="3"/>
        <charset val="134"/>
      </rPr>
      <t>（集体分）</t>
    </r>
  </si>
  <si>
    <r>
      <t>27.78</t>
    </r>
    <r>
      <rPr>
        <sz val="14"/>
        <color rgb="FFFF0000"/>
        <rFont val="仿宋"/>
        <family val="3"/>
        <charset val="134"/>
      </rPr>
      <t>（27.48）</t>
    </r>
  </si>
  <si>
    <t>学习成绩四舍五入保留两位小数，树叶贴画比赛属集体活动，院运会不多次叠加参与分（非北大核心前25%＋5分）</t>
  </si>
  <si>
    <t>严敏谊</t>
  </si>
  <si>
    <t xml:space="preserve">（1）红十字会“与爱携手，共探血液奥秘”血液知识讲座0.2分
（2）“你好千金”女性生理健康教育大型公益讲座0.2分
（3）“爱自己，从破解情绪密码开始”心理健康讲座0.2分
（4）广东省科学道德和学风建设宣讲教育报告会0.2分
（5）食品大讲堂第28期：大健康科技创新和产业高质量发展的人才需求0.2分
（6）华南农业大学第十七届“中华状元红”传统文化知识竞赛活动线上考学板块0.2分
（7）五院联合心理知识竞赛0.2分
（8）星级实验室0.1分
</t>
  </si>
  <si>
    <r>
      <t xml:space="preserve">（1）红十字会“与爱携手，共探血液奥秘”血液知识讲座0.2分
（2）“你好千金”女性生理健康教育大型公益讲座0.2分
（3）“爱自己，从破解情绪密码开始”心理健康讲座0.2分
（4）广东省科学道德和学风建设宣讲教育报告会0.2分
（5）食品大讲堂第28期：大健康科技创新和产业高质量发展的人才需求0.2分
</t>
    </r>
    <r>
      <rPr>
        <sz val="14"/>
        <color rgb="FFFF0000"/>
        <rFont val="仿宋"/>
        <family val="3"/>
        <charset val="134"/>
      </rPr>
      <t>（6）华南农业大学第十七届“中华状元红”传统文化知识竞赛活动线上考学板块0.2分
（7）五院联合心理知识竞赛0.2分（上限1分）</t>
    </r>
    <r>
      <rPr>
        <sz val="14"/>
        <color theme="1"/>
        <rFont val="仿宋"/>
        <family val="3"/>
        <charset val="134"/>
      </rPr>
      <t xml:space="preserve">
（8）星级实验室0.1分
</t>
    </r>
  </si>
  <si>
    <t xml:space="preserve">（1）工程微生物育种：学分2；成绩96分
（2）食品与健康及保健食品开发趋势专题：学分2；成绩91分
（3）农产品预制菜加工技术专题：学分3；成绩96分
（4）文献管理与信息分析（MOOC）：学分2；成绩92
（5）食品加工与贮运专题：学分3；成绩86分
（6）食品质量安全控制与案例分析：学分3；成绩91分
（7）现代农业创新与乡村振兴战略：学分2；成绩93分
（8）硕士生英语：学分3；成绩90分
（9）自然辩证法概论：学分1；成绩95分
（10）新时代中国特色社会主义理论与实践：学分2；成绩94
（11）科研伦理与学术规范（MOOC）：学分1；成绩93分
</t>
  </si>
  <si>
    <t xml:space="preserve">（1）发明专利公开《一种协同提高皮蛋透亮度与凝胶品质的腌制液及其制备方法和应用》 4分
（2）食品大讲堂第27期：异戊烯基酚类物质天然资源发掘与异源生物合成学术讲座 0.2分
（3）食品大讲堂第37期：天然产物研究30年：探索与感悟 0.2分;
（4）燕山论坛第58期：基因与作物广谱抗病及昆虫共生细菌抗药性机制研究0.2分
（5）燕山论坛第65期：“β-葡聚糖结构与功能之间的构效关系”专题讲座 0.2分
（6）第四届研究生学术论坛 0.2分
（7）2023年华南农业大学“丁颖杯”暨“挑战杯”广东大学生创业计划竞赛 0.2分
（8）食品大讲堂第24期：水产品预制菜加工与质量安全控制 0.2分
</t>
  </si>
  <si>
    <r>
      <t xml:space="preserve">（1）发明专利公开《一种协同提高皮蛋透亮度与凝胶品质的腌制液及其制备方法和应用》 4分
（2）食品大讲堂第27期：异戊烯基酚类物质天然资源发掘与异源生物合成学术讲座 0.2分
（3）食品大讲堂第37期：天然产物研究30年：探索与感悟 0.2分;
（4）燕山论坛第58期：基因与作物广谱抗病及昆虫共生细菌抗药性机制研究0.2分
（5）燕山论坛第65期：“β-葡聚糖结构与功能之间的构效关系”专题讲座 0.2分
（6）第四届研究生学术论坛 0.2分
（7）2023年华南农业大学“丁颖杯”暨“挑战杯”广东大学生创业计划竞赛 0.2分
</t>
    </r>
    <r>
      <rPr>
        <sz val="14"/>
        <color rgb="FFFF0000"/>
        <rFont val="仿宋"/>
        <family val="3"/>
        <charset val="134"/>
      </rPr>
      <t xml:space="preserve">（8）食品大讲堂第24期：水产品预制菜加工与质量安全控制 0.2分（上限1分）
</t>
    </r>
  </si>
  <si>
    <t>（1）食品学院院运会开幕式方阵队 0.2分
（2）食品学院定向越野积分赛 0.2分
（3）华南农业大学“军魂杯”第四届夜间超级迷宫定向接力赛暨校队选拔赛 0.2分</t>
  </si>
  <si>
    <t>陈星昊</t>
  </si>
  <si>
    <t>（1）班级组织委员加2分
（2）四星实验室人员加0.2分</t>
  </si>
  <si>
    <t>（1）食品添加剂研究专题，2学分，87分
（2）食品质量安全检测新技术进展，2学分，90分
（3）农产品预制菜加工技术专题，3学分，97分
（4）文献管理与信息分析（MOOC），2学分，98分
（5）食品加工与贮运专题，3学分，91分
（6）食品质量安全控制与案例分析，3学分，89分
（7）现代农业创新与乡村振兴战略，2学分，90分
（8）硕士生英语，3学分，87分
（9）自然辩证法概论，1学分，94分
（10）新时代中国特色社会主义理论与实践，2学分，94分
（11）科研伦理与学术规范（MOOC），1学分，92分
总分：18.3分</t>
  </si>
  <si>
    <t xml:space="preserve">
（1）2023年华南农业大学"丁颖杯”暨“挑战杯”院内第三名其他人员加0.5分</t>
  </si>
  <si>
    <t xml:space="preserve">
（1）2023年华南农业大学"丁颖杯”暨“挑战杯”院内第三名其他人员加0.4分</t>
  </si>
  <si>
    <t>（1）2023年广东省青少年校园足球联赛（大学组）总决赛甲A组二等奖加3.2分
（2）2023-2024年华南农业大学研究生足球赛第四名加1.2分</t>
  </si>
  <si>
    <t>王梦瑶</t>
  </si>
  <si>
    <t>总得分：4.8
(1)	任职院研究生会工作人员 2分
(2)	23年度院研会优秀工作人员：0.5分
(3)	所在院研会获得23学年校红旗研会荣誉表彰：0.25分
(4)	院96期入党积极分子培训班优秀班干：0.25分
(5)	23年五星实验室加分：0.3分
(6)	自我觉察心理健康讲座集体活动：观众0.2分
(7)	爱自己，从破解情绪密码开始集体活动：观众0.2分
(8)	华农首届科普大赛观众：集体活动0.2分
(9)	大健康科技创新和产业高质量发展的人才需求讲座观众0.2分
(10)	两弹一星精神专题报告会0.2分
(11)	23年食品学院提案大赛参与0.2分
(12)	23年院猫鼠游戏 参与 0.2分
(13)	23年院班联动燕山清扫活动0.1分
(14)	2023食品科技文化节暨团日活动院二等，团队减半，0.4分</t>
  </si>
  <si>
    <t>总得分：4.8
(1)	任职院研究生会工作人员 2分
(2)	23年度院研会优秀工作人员：0.5分
(3)	所在院研会获得23学年校红旗研会荣誉表彰：0.25分
(4)	院96期入党积极分子培训班优秀班干：0.25分
(5)	23年五星实验室加分：0.3分
(6)	自我觉察心理健康讲座集体活动：观众0.2分
(7)	爱自己，从破解情绪密码开始集体活动：观众0.2分
(8)	华农首届科普大赛观众：集体活动0.2分
(9)	大健康科技创新和产业高质量发展的人才需求讲座观众0.2分
(10)	两弹一星精神专题报告会0.2分
(14)	2023食品科技文化节暨团日活动院二等，团队减半，0.4分</t>
  </si>
  <si>
    <r>
      <t xml:space="preserve">总得分：4.8
(1)	任职院研究生会工作人员 2分
(2)	23年度院研会优秀工作人员：0.5分
(3)	所在院研会获得23学年校红旗研会荣誉表彰：0.25分
(4)	院96期入党积极分子培训班优秀班干：0.25分
(5)	23年五星实验室加分：0.3分
(6)	自我觉察心理健康讲座集体活动：观众0.2分
(7)	爱自己，从破解情绪密码开始集体活动：观众0.2分
(8)	华农首届科普大赛观众：集体活动0.2分
(9)	大健康科技创新和产业高质量发展的人才需求讲座观众0.2分
(10)	两弹一星精神专题报告会0.2分
</t>
    </r>
    <r>
      <rPr>
        <sz val="14"/>
        <color rgb="FFFF0000"/>
        <rFont val="仿宋"/>
        <family val="3"/>
        <charset val="134"/>
      </rPr>
      <t>(13) 23年院班联动燕山清扫活动0.1分</t>
    </r>
    <r>
      <rPr>
        <sz val="14"/>
        <color theme="1"/>
        <rFont val="仿宋"/>
        <family val="3"/>
        <charset val="134"/>
      </rPr>
      <t xml:space="preserve">
(14)	2023食品科技文化节暨团日活动院二等，团队减半，0.4分</t>
    </r>
  </si>
  <si>
    <t>18.75分</t>
  </si>
  <si>
    <t>食品工业新技术设备：92分，学分2
食品科学与工程文献综述与专题讨论：87分，学分2
食品质量安全检测新技术进展：91分，学分2
研究生学术与职业素养讲座(MOOC)：100分，学分3
食品加工与贮运专题：92分，学分3
食品质量安全控制与案例分析：90分，学分3
现代农业创新与乡村振兴战略：92分，学分2
硕士生英语：98分，学分3
自然辩证法概论：95分，学分1
新时代中国特色社会主义理论与实践：97分，学分2
科研伦理与学术规范(MOOC)：97分，学分1</t>
  </si>
  <si>
    <t>总得分 1分
(1)	干燥研究的意义和创新路径讲座0.2分
(2)	3月4日讲座观众 异戊烯基酚类物质天然资源发展与异源生物合成0.2分
(3)	国奖有约 见贤思齐观众0.2分
(4)	共筑农产品质量安全防线观众：学术活动0.2分........
(5)	水产品预制菜加工与质量安全控制 0.2分</t>
  </si>
  <si>
    <t>(1)	食品学院院运会方阵 0.2分
(2)	定向越野参与分：0.2分</t>
  </si>
  <si>
    <t>杨晓迪</t>
  </si>
  <si>
    <t>（1）五星级实验室*0.3  （2）“落叶成画，心绘祖国”树叶贴画制作三等奖*0.3 （3）“宿”说青春，“摄”入美好—宿舍文化大赛三等奖*0.3    （4）华南农业大学红十字会“与爱携手，共探血液奥秘”血液知识讲座*0.2              （5）“猫鼠游戏”户外团体活动*0.2                             （6）“你好千金，呵护千金”公益讲座*0.2                             （7）第28期食品大讲堂*0.2          （8）“爱自己，从破解情绪密码开始”心理健康讲座*0.2          （9）“科技改变食界 助力乡村振兴”2023 食品 科技文化节暨团日活动二等奖*0.3 （10）五院联合心理知识竞赛*0.2                              （11）2023级硕士1班燕山清扫活动*0.1</t>
  </si>
  <si>
    <t xml:space="preserve">（1）五星级实验室*0.3  （2）“落叶成画，心绘祖国”树叶贴画制作三等奖*0.3 （3）“宿”说青春，“摄”入美好—宿舍文化大赛三等奖*0.3    （4）华南农业大学红十字会“与爱携手，共探血液奥秘”血液知识讲座*0.2              （5）“猫鼠游戏”户外团体活动*0.2                             （6）“你好千金，呵护千金”公益讲座*0.2                             （7）第28期食品大讲堂*0.2          （8）“爱自己，从破解情绪密码开始”心理健康讲座*0.2          （9）“科技改变食界 助力乡村振兴”2023 食品 科技文化节暨团日活动二等奖*0.4 </t>
  </si>
  <si>
    <r>
      <t xml:space="preserve">（1）五星级实验室*0.3  （2）“落叶成画，心绘祖国”树叶贴画制作三等奖*0.3 （3）“宿”说青春，“摄”入美好—宿舍文化大赛三等奖*0.3    （4）华南农业大学红十字会“与爱携手，共探血液奥秘”血液知识讲座*0.2              （5）“猫鼠游戏”户外团体活动*0.2                             （6）“你好千金，呵护千金”公益讲座*0.2                             （7）第28期食品大讲堂*0.2          （8）“爱自己，从破解情绪密码开始”心理健康讲座*0.2          （9）“科技改变食界 助力乡村振兴”2023 食品 科技文化节暨团日活动二等奖*0.4    </t>
    </r>
    <r>
      <rPr>
        <sz val="14"/>
        <color rgb="FFFF0000"/>
        <rFont val="仿宋"/>
        <family val="3"/>
        <charset val="134"/>
      </rPr>
      <t>（11）2023级硕士1班燕山清扫活动*0.1</t>
    </r>
  </si>
  <si>
    <t>工业微生物育种 97*2
食品与健康及保健食品开发趋势专题 90*2
科学研究方法与论文写作(MOOC) 88*2
农产品预制菜加工技术专题 98*3
食品加工与贮运专题92*3
食品质量安全控制与案例分析 94*3
现代农业创新与乡村振兴战略 94*2
硕士生英语 90*3
自然辩证法概论 95*1
新时代中国特色社会主义理论与实践 95*2
科研伦理与学术规范（MOOC） 92*1
（97*2+ 90*2+88*2+98*3+92*3+94*3+ 94*2+90*3+95*1+95*2+92*1）/24*0.2=18.64</t>
  </si>
  <si>
    <t>（1）干燥研究的意义和创新路径研究*0.2  （2）第37期食品大讲堂*0.2  （3）第四届研究生学术论坛*0.2 （4）国奖有约 榜样领航（研究生国奖获得者分享会）第一期*0.2 （5）2023年华南农业大学食品学院“丁颖杯”创意大赛优秀奖*0.3 （6）异戊烯基酚类物质天然资源发掘与异源生物合成学术讲座*0.2</t>
  </si>
  <si>
    <t>（1）2023-2024学年华南农业大学研究生篮球比赛第二名*1.6                           （2）2023食品学院定向越野百米赛第七名*0.4                       （3）2023华南农业大学“军魂杯”定向越野参与*0.2 （4）2023食品学院新生杯女篮参与*0.2                （5）2023食品学院运动会方阵参与*0.2</t>
  </si>
  <si>
    <t>张彬鑫</t>
  </si>
  <si>
    <t xml:space="preserve"> 2.65分</t>
  </si>
  <si>
    <t>(1) 成员所在团委、研究生会获“红旗研究生会”等集体荣誉表彰
0.25 分
(2) 三星级实验室成员 0.1 分
(3) 研究生会学术部干事 0.2 分
(4) 班级宣传委员 0.1 分
(5) 提案大赛院级优秀奖 0.4 分
(6) 宿舍文化节 院级三等奖 0.6 分
(7) 第 18 届研究生代表大会，集体活动参与分 0.2 分
(8) “你好，千金”讲座 集体活动 0.2 分
(9) 3.14 食品大讲堂第 28 期 集体活动 0.2 分
(10)心理健康讲座 集体活动 0.2 分
(11)科学道德讲座 集体活动 0.2 分</t>
  </si>
  <si>
    <t>4.85分</t>
  </si>
  <si>
    <r>
      <t xml:space="preserve">(1) 成员所在团委、研究生会获“红旗研究生会”等集体荣誉表彰
0.25 分
(2) 三星级实验室成员 0.1 分
(3) 研究生会学术部干事 2 分
(4) 班级宣传委员 1 分
</t>
    </r>
    <r>
      <rPr>
        <sz val="14"/>
        <color rgb="FFC00000"/>
        <rFont val="仿宋"/>
        <family val="3"/>
        <charset val="134"/>
      </rPr>
      <t>(5) 提案大赛院级优秀奖 0.2 分</t>
    </r>
    <r>
      <rPr>
        <sz val="14"/>
        <color rgb="FF000000"/>
        <rFont val="仿宋"/>
        <family val="3"/>
        <charset val="134"/>
      </rPr>
      <t xml:space="preserve">
(6) </t>
    </r>
    <r>
      <rPr>
        <sz val="14"/>
        <color rgb="FFC00000"/>
        <rFont val="仿宋"/>
        <family val="3"/>
        <charset val="134"/>
      </rPr>
      <t>宿舍文化节 院级三等奖 0.3分</t>
    </r>
    <r>
      <rPr>
        <sz val="14"/>
        <color rgb="FF000000"/>
        <rFont val="仿宋"/>
        <family val="3"/>
        <charset val="134"/>
      </rPr>
      <t xml:space="preserve">
(7) 第 18 届研究生代表大会，集体活动参与分 0.2 分
(8) “你好，千金”讲座 集体活动 0.2 分
(9) 3.14 食品大讲堂第 28 期 集体活动 0.2 分
(10)心理健康讲座 集体活动 0.2 分
(11)科学道德讲座 集体活动 0.2 分</t>
    </r>
  </si>
  <si>
    <t>17.79分</t>
  </si>
  <si>
    <t>食品添加剂研究专题 84 分（2 学分） 食品与健康及保健品开发趋势专题 92 分（2 学分） 文献管理与信息分析（MOOC） 89 分（2 学分） 功能性食品评价学 93 分（1 学分） 实验动物学 88 分（2 学分） 食品质量安全控制与案例分析 83 分（3 学分） 食品加工与贮运专题 90 分（3 学分） 现代农业创新与乡村振兴战略 82 分（2 学分） 科研伦理与学术规范（MOOC） 95 分（1 学分） 硕士生英语 92 分（3 学分） 马克思主义与社会科学方法论 96 分（1 学分） 新时代中国特色社会主义理论与实践 93 分（2 学分）
绩点平均分 88.95 成绩得分 17.79</t>
  </si>
  <si>
    <t>（1）异戊烯基酚类物质天然资源发掘 学术讲座 0.2 分 （2）干燥研究的意义和创新路径 学术讲座 0.2 分 （3）食品大讲堂 37 期：天然产物研究 30 年 学术讲座 （4）对话国奖 见贤思齐 （第二期） 学术讲座 0.2 分 （5）国奖有约 榜样领航 （第一期） 学术讲座 0.2 分</t>
  </si>
  <si>
    <t>1.3分</t>
  </si>
  <si>
    <t>(1) 食品学院院运会方阵 0.2 分
(2) “猫鼠游戏”户外团体活动 0.2 分
(3) 食品学院水运会，男女 50 米混合接力赛，第四名，0.7 分
(4) 校级定向越野 0.2 分</t>
  </si>
  <si>
    <t>(1) 食品学院院运会方阵 0.2 分
(3) 食品学院水运会，男女 50 米混合接力赛，第四名，0.7 分
(4) 校级定向越野 0.2 分</t>
  </si>
  <si>
    <t>22.74分</t>
  </si>
  <si>
    <t>24.74分</t>
  </si>
  <si>
    <t>（1）干事、班级班干加分出错
（2）猫鼠游戏属于集体活动（3）宿舍文化节、提案大赛属团体得分，需减半</t>
  </si>
  <si>
    <t>麦洛</t>
  </si>
  <si>
    <t>（1）院级优秀工作人员 0.5分 
（2）五四红旗研究生会 0.25分 
（3）研究生会工作人员 2分
（4）五院联合心理知识竞赛1次 0.2分
（5）华南农业大学“光盘行动”线上打卡活动 0.2分
（6）所在实验室获院级五星实验室 0.3分
（7）参加“你好千金”女性生理健康教育大型公益讲座 0.2分
（8）参加院班联动——2023级硕士1班燕山清扫活动 0.1分
（9）参加院级宿舍文化节 宿舍装饰大赛三等奖 0.3分
（10）参加院级宿舍文化节 “宿”说青春，“摄”入美好一等奖 0.5分
（11）参加院级提案大赛（参与） 0.2分</t>
  </si>
  <si>
    <t>（1）食品微生物基因工程实验技术 学分：3 成绩：93
（2）工业微生物育种 学分：2 成绩：96
（3）研究生学术与职业素养讲座 学分：3 成绩：87
（4）食品加工与贮运 学分：3 成绩：93
（5）生物工程综合实验 学分：3 成绩：97
（6）试验设计与数据分析 学分：3 成绩：72
（7）工程伦理 学分：2 成绩：88
（8）硕士英语 学分：3 成绩：90
（9）自然辨证法概论 学分：1 成绩：90
（10）新时代中国特色社会主义理论与实践 学分：2 成绩：87</t>
  </si>
  <si>
    <t>（1）参加干燥研究的意义和创新路径讲座 0.2分
（2）参加“不溶性大豆纤维功能特性提升及其应用特性研究”讲座 0.2分
（3）参加“对话国奖 见贤思齐”讲座 0.2分
（4）参加第四届研究生学术论坛 0.2分
（5）参加“益丰杯”水果奶制品创新创意大赛 0.2分</t>
  </si>
  <si>
    <t>（1）参与食品学院院定向越野项目比赛第四名  0.7分； 
（2）参与院运会方阵参与分 0.2分
（3）参加军魂杯第四届夜间超级迷宫定向接力赛暨校队选拔赛 0.2分
（4）参与广州马拉松全程志愿服务 40h 0.5分</t>
  </si>
  <si>
    <t xml:space="preserve">（1）参与食品学院院定向越野项目比赛第四名  0.7分； 
（2）参与院运会方阵参与分 0.2分
（3）参加军魂杯第四届夜间超级迷宫定向接力赛暨校队选拔赛 0.2分
</t>
  </si>
  <si>
    <t>广州马拉松活动不属于细则规定的社会实践</t>
  </si>
  <si>
    <t>刘沛乔</t>
  </si>
  <si>
    <t>（1）23级硕士班班长3分；（2）树叶贴画作品比赛院级优秀奖0.4分；（3）公益讲座活动0.2分；；（5）；五院联合心理知识大赛0.2分；（6）五星级实验室获奖0.3分；（7）研究生会述职评议会0.2分；（8）2023年微愿启花策划活动0.2分；（9）第97期入党积极分子督导员 0.5分；（9）参与燕山清扫活动 0.1分；</t>
  </si>
  <si>
    <t>（1）23级硕士班班长3分；（2）树叶贴画作品比赛院级优秀奖0.2分；（3）公益讲座活动0.2分；；（5）；五院联合心理知识大赛0.2分；（6）五星级实验室获奖0.3分；（7）研究生会述职评议会0.2分；（8）2023年微愿启花策划活动0.2分；（9）第97期入党积极分子督导员 0.5分；
（10）参与趣味运动会活动0.2分</t>
  </si>
  <si>
    <r>
      <t>（1）23级硕士班班长3分；（2）树叶贴画作品比赛院级优秀奖0.4分；（3）公益讲座活动0.2分；；（5）；五院联合心理知识大赛0.2分；（6）五星级实验室获奖0.3分；（7）研究生会述职评议会0.2分；（8）2023年微愿启花策划活动0.2分；（9）第97期入党积极分子督导员 0.5分；</t>
    </r>
    <r>
      <rPr>
        <sz val="14"/>
        <color rgb="FFFF0000"/>
        <rFont val="仿宋"/>
        <family val="3"/>
        <charset val="134"/>
      </rPr>
      <t>（9）参与燕山清扫活动 0.1分；</t>
    </r>
  </si>
  <si>
    <t>食品营养与功能性食品研究专题 成绩91学分2；食品质量安全检测新技术进展 成绩92学分2；食品与健康及保健食品开发趋势专题 成绩91学分2；现代知识产权与保护 成绩88 学分1；文献管理与信息分析(MOOC) 成绩97 学分2；食品加工与贮运专题 成绩89 学分3；食品质量安全控制与案例分析 成绩83学分3；现代农业创新与多村振兴战略 成绩82学分2；硕士生英语 成绩90学分3；马克思主义与社会科学方法论 成绩96 学分1；新时代中国特色社会主义理论与实践 成绩84学分2；科研伦理与学术规范(MOOC) 成绩90学分1；共计总分：17.79分</t>
  </si>
  <si>
    <t>（1）第一期国奖有约参与0.2分；（2）第四届学术论坛参与0.2分；（3）第18期食品大讲堂参 0.2分；（4）第20期食品大讲堂参与 0.2分；（5）3.4异戊烯基酚类物质天然资源发掘与异源生物合成学术讲座 0.2分</t>
  </si>
  <si>
    <t>（1）参与华南农业大学“军魂杯”定向越野赛0.2分；（2）院运会方阵参与分0.2分；（3）参与第66届定向越野选拔赛 0.2分；（4）寒假运动打卡满22天 0.15分；（5）荧光夜跑活动参与0.2分；（6）参与趣味运动会活动0.2分</t>
  </si>
  <si>
    <t>（1）参与华南农业大学“军魂杯”定向越野赛0.2分；（2）院运会方阵参与分0.2分；（3）参与第66届定向越野选拔赛 0.2分；（4）寒假运动打卡满22天 0.15分；</t>
  </si>
  <si>
    <t>荧光夜跑和趣味运动会属于集体分，加分已达到上限</t>
  </si>
  <si>
    <t>陈静萍</t>
  </si>
  <si>
    <t>（1）参加2023-2024学年五院联合心里知识竞赛活动1次 0.2分；（2）参加“你好千金”女性生理健康教育大型公益讲座 0.2分；（3）参加2023年9月23日晚华南农业大学“军魂杯”第四届夜间超级迷宫定向接力赛暨校队选拔赛 0.2分；（4）星级实验室加分（三星实验室） 0.1分；（7）“食品大讲堂24期：水产品预制菜加工与质量安全控制” 0.2分；</t>
  </si>
  <si>
    <t>（1）参加2023-2024学年五院联合心里知识竞赛活动1次 0.2分；（2）参加“你好千金”女性生理健康教育大型公益讲座 0.2分；（3）星级实验室加分（三星实验室） 0.1分；</t>
  </si>
  <si>
    <t>《工业微生物育种》成绩：96 学分：2《食品健康及保健食品开发趋势专题》成绩：90 学分2《农产品预制菜加工技术专题》成绩：95 学分3《文献管理与信息分析（MOOC）》成绩：94 学分2《食品加工与贮运专题》成绩：86 学分3《食品质量安全控制与案例分析》成绩：84 学分3《现代农业创新与乡村振兴战略》成绩：94 学分2《硕士英语》成绩：92 学分3《自然辩证法概论》成绩：90 学分1《新时代中国特色社会主义理论与实践》成绩：95 学分2《科研伦理与学术规范（MOOC）》成绩：100 学分1     学习成绩=（96*2+90*2+95*3+94*2+86*3+84*3+94*2+92*3+90*1+95*2+100*1）/(2*2*3*2*3*3*2*3*1*2*1)*0.2=91.625*0.2=18.33</t>
  </si>
  <si>
    <t>（1）发明专利公开《一种复配胶及其在果冻产品制备中的应用》 4分；（2）2023年华南农业大学“丁颖杯”暨“挑战杯”广东大学生创业计划竞赛 0.2分；（3）第60期燕山论坛 异源三聚体G蛋白介导的植物免疫调控网络学术讲座 0.2分；（4）第六十三期燕山论坛暨第三十八期林风青年学术论坛讲座 0.2分；（5）燕山论坛第65期 ：“β-葡聚糖结构与功能之间的构效关系”专题讲座 0.2分；（6）食品大讲堂第十九期：斑马鱼及类器官技术在功能性食品创新研究的应用 0.2分；（7）食品大讲堂第37期：天然产物研究30年：探索与感悟 0.2分；</t>
  </si>
  <si>
    <t>5.2（学术讲座分上限1分）</t>
  </si>
  <si>
    <t>（1）发明专利公开《一种复配胶及其在果冻产品制备中的应用》 4分；（2）2023年华南农业大学“丁颖杯”暨“挑战杯”广东大学生创业计划竞赛 0.2分；（3）第60期燕山论坛 异源三聚体G蛋白介导的植物免疫调控网络学术讲座 0.2分；（4）第六十三期燕山论坛暨第三十八期林风青年学术论坛讲座 0.2分；（5）燕山论坛第65期 ：“β-葡聚糖结构与功能之间的构效关系”专题讲座 0.2分；（6）食品大讲堂第十九期：斑马鱼及类器官技术在功能性食品创新研究的应用 0.2分；（7）食品大讲堂第37期：天然产物研究30年：探索与感悟 0.2分；（8）“食品大讲堂24期：水产品预制菜加工与质量安全控制” 0.2分；</t>
  </si>
  <si>
    <t>（1）发明专利公开《一种复配胶及其在果冻产品制备中的应用》 4分；（2）2023年华南农业大学“丁颖杯”暨“挑战杯”广东大学生创业计划竞赛 0.2分；（3）第60期燕山论坛 异源三聚体G蛋白介导的植物免疫调控网络学术讲座 0.2分；（4）第六十三期燕山论坛暨第三十八期林风青年学术论坛讲座 0.2分；（5）燕山论坛第65期 ：“β-葡聚糖结构与功能之间的构效关系”专题讲座 0.2分；（6）食品大讲堂第十九期：斑马鱼及类器官技术在功能性食品创新研究的应用 0.2分；（7）食品大讲堂第37期：天然产物研究30年：探索与感悟 0.2分；（</t>
  </si>
  <si>
    <t>（1）参与食品学院新生杯女篮比赛 0.2分；（2）参与食品学院院运会开幕式方阵队 0.2分；</t>
  </si>
  <si>
    <t>（1）参与食品学院新生杯女篮比赛 0.2分；（2）参与食品学院院运会开幕式方阵队 0.2分；（3）参加2023年9月23日晚华南农业大学“军魂杯”第四届夜间超级迷宫定向接力赛暨校队选拔赛 0.2分；</t>
  </si>
  <si>
    <t>1、“食品大讲堂24期：水产品预制菜加工与质量安全控制” 0.2分；属于学术讲座分；2、华南农业大学"军魂杯"第四届夜间超级迷宫定向接力赛暨校队选拔赛 0.2分属于体育实践分；3、学术讲座分上限1分</t>
  </si>
  <si>
    <t>陈雅梅</t>
  </si>
  <si>
    <t>定向</t>
  </si>
  <si>
    <t>1、2023级党建部干事 2分；
2、2023年度食品院党建部优秀工作人员 1分；
3、研究生会主持队队员 2分；
4、校级十佳团属新媒体，食品学院组织成员 1分；
5、红旗研究生会0.25分；
6、23.11.10“你好千金”女生活动 0.2分
7、24.4.9食品学院讲座 0.2分</t>
  </si>
  <si>
    <t>1、2023级党建部干事 2分；
2、2023年度食品院党建部优秀工作人员 1分；
4、校级十佳团属新媒体，食品学院组织成员 1分；
6、23.11.10“你好千金”女生活动 0.2分
7、24.4.9食品学院讲座 0.2分；
6、23.12.05生科院异源三聚体G蛋白介导的植物免疫调控网络燕山论坛 0.2分；</t>
  </si>
  <si>
    <t xml:space="preserve">1、现代农业创新与乡村振兴战略 2学分 84
2、硕士生英语 3学分 90
3、自然辩证法概论1学分 88
4、新时代中国特色社会主义理论与实践2学分 84
5、科研伦理与学术规范（MOOC）1学分 81
6、食品加工与贮运专题3学分 90
7、食品质量安全控制与案例分析 3学分 94
8、食品添加剂研究专题 2学分 88
9、食品加工过程模拟-优化-控制 3学分 89
10、功能性食品评价学1学分 90
11、功能食品加工工艺学1学分 93
12、文献管理与信息分析（MOOC）2学分 89
学分绩点89.625*0.2=17.925
</t>
  </si>
  <si>
    <t>17.76
17.93据反馈进行修改</t>
    <phoneticPr fontId="1" type="noConversion"/>
  </si>
  <si>
    <t>1、2023 年“丁颖杯”暨“挑战杯”广东大学生创业计划竞赛 0.1；
2、23.09.21广东农业（大豆）产业科技大会 0.2分；
3、23.11.4中兽医系列燕山论坛 0.2；
4、11.24《干燥研究的意义和创新路径》学术讲座观众 0.2分；
5、23.11.30”茶树次生代谢与多性状协同改良研究“0.2分；
6、23.12.05生科院异源三聚体G蛋白介导的植物免疫调控网络燕山论坛 0.2分；
7、第四届研究生学术论坛0.2分；
8、“食品安全,你我共行”——广东食品安全科学素养校园调查与分析大赛 获得优秀奖 2分</t>
  </si>
  <si>
    <t>1、2023 年“丁颖杯”暨“挑战杯”广东大学生创业计划竞赛 0.2；
2、23.09.21广东农业（大豆）产业科技大会 0.2分；
3、23.11.4中兽医系列燕山论坛 0.2；
4、11.24《干燥研究的意义和创新路径》学术讲座观众 0.2分；
5、23.11.30”茶树次生代谢与多性状协同改良研究“0.2分；
7、第四届研究生学术论坛0.2分；
8、“食品安全,你我共行”——广东食品安全科学素养校园调查与分析大赛 获得优秀奖 0.8分</t>
  </si>
  <si>
    <t>1、2023 年“丁颖杯”暨“挑战杯”广东大学生创业计划竞赛 0.2；
2、23.09.21广东农业（大豆）产业科技大会 0.2分；
3、23.11.4中兽医系列燕山论坛 0.2；
4、11.24《干燥研究的意义和创新路径》学术讲座观众 0.2分；
5、23.11.30”茶树次生代谢与多性状协同改良研究“0.2分；
7、第四届研究生学术论坛0.2分；
8、“食品安全,你我共行”——广东食品安全科学素养校园调查与分析大赛 获得优秀奖 0.6分</t>
  </si>
  <si>
    <t>方阵参与人员 0.2分；</t>
  </si>
  <si>
    <t>研究生会主持队队员 不加分、红旗研究生会0.25分不加分、、23.12.05生科院异源三聚体G蛋白介导的植物免疫调控网络燕山论坛 0.2分；属于集体活动分
广东食品安全科学素养校园调查与分析大赛 获得优秀奖 加0.6分（复审）</t>
  </si>
  <si>
    <t>徐丹</t>
  </si>
  <si>
    <t>4.75分</t>
  </si>
  <si>
    <t>（1）	2023-2024年度院级优秀学生骨干 1分；
（2）	2023-2024年度红旗团委工作人员 0.25分；
（3）	2024年3月宿舍文化节二等奖0.4分；
（4）	食品学院团委研究生会宣传部工作人员2分；
（5）	2023年食品科技文化节暨团日活动三等奖0.3分；
（6）	2023-2024年度年趣味运动会参加 0.2分；
（7）	2023年“织竹”常乐竹编公益活动参加 0.2分；
（8）	2023年 “你好千金、呵护千金”讲座参加0.2分；
（9）	2023年广东省科学道德和学风建设宣讲教学报告会参加 0.2分；</t>
  </si>
  <si>
    <t>4.95分</t>
  </si>
  <si>
    <t>（1）	2023-2024年度院级优秀学生骨干 1分；
（2）	2023-2024年度红旗团委工作人员 0.25分；
（3）	2024年3月宿舍文化节二等奖0.4分；
（4）	食品学院团委研究生会宣传部工作人员2分；
（5）	2023年食品科技文化节暨团日活动三等奖0.3分；
（6）	2023-2024年度年趣味运动会参加 0.2分；
（7）	2023年“织竹”常乐竹编公益活动参加 0.2分；
（8）	2023年 “你好千金、呵护千金”讲座参加0.2分；
（9）	2023年广东省科学道德和学风建设宣讲教学报告会参加 0.2分；(10) 2023年“荧光夜跑”比赛参与 0.2分；</t>
  </si>
  <si>
    <t>食品科技文化节暨团日活动三等奖加分为3
且集体分已满为1分</t>
    <phoneticPr fontId="1" type="noConversion"/>
  </si>
  <si>
    <t>绩点平均分=（食品微生物基因工程实验技术94*3+食品质量安全检测新技术进展94*2+实验动物学89*2+文献管理与信息分析MOOC 98*2+食品加工与贮运专题89*3+食品质量安全控制与案例分析94*3+现代农业创新与乡村振兴战略93*2+硕士生英语84*3+马克思与社会科学方法论96*1+新时代中国特色社会主义理论与实践91*2+科学伦理与学术规范MOOC 84*1）/24=2193/24=91.38分；
学习成绩得分=91.38*0.2=18.28分；</t>
  </si>
  <si>
    <t>(1)	2023年“对话国奖，见贤思齐”第二期0.2分；
(2)	2024年中国微生物安全与健康大数据构建及创新应用讲座0.2分；
(3)	2023年第二十期食品大讲堂讲座0.2分；
(4)	2024年β-葡聚糖结构与功能之间的构效关系专题讲座0.2分；</t>
  </si>
  <si>
    <t xml:space="preserve">(1)	2023年食品学院院运会铅球项目比赛参与 0.2分； 
(2)	2023年食品学院院运会方阵参与 0.2分；
(3)	2023年校“军魂杯”定向越野比赛参与 0.2分；（4）2023年“荧光夜跑”比赛参与 0.2分；
</t>
  </si>
  <si>
    <t xml:space="preserve">(1)	2023年食品学院院运会铅球项目比赛参与 0.2分；（此项与方阵分重复，不加分） 
(2)	2023年食品学院院运会方阵参与 0.2分；
(3)	2023年校“军魂杯”定向越野比赛参与 0.2分；（4）2023年“荧光夜跑”比赛参与 0.2分；（移至思想品德类加分）
</t>
  </si>
  <si>
    <t>袁朱泽洋</t>
  </si>
  <si>
    <t xml:space="preserve">（1）四星实验室 0.2分
（2）第一届科普大赛，集体活动0.2分
（3）猫鼠游戏户外团体活动，集体活动0.2分
院班联动清扫活动，集体活动0.1分 </t>
  </si>
  <si>
    <t>生物工程下游技术 学分：2分 综合成绩：72分
智能制造与食品加工 学分：1分 综合成绩：84分
文献管理与信息分析 学分：2分 综合成绩：91分
新青年全球胜任力人才培养项目课程 学分：2分 综合成绩：85分
生物工程研究进展 学分：3分 综合成绩：89分
生物工程综合实验 学分：3分 综合成绩：97分
试验设计与数据分析 学分：2分 综合成绩：76分
工程伦理 学分：2分 综合成绩：85分
硕士生英语 学分：3分 综合成绩：99分
自然辩证法概论 学分：1分 综合成绩：90分
新时代中国特色社会主义理论与实践学分：2分 综合成绩：94分</t>
  </si>
  <si>
    <t>定向越野团体赛 0.2分 （2）院运会开幕式方阵 0.2分 （3）羽毛球院际赛，团体第一 1.8分 （4）尊师月 0.15分 （5）2023校羽联赛团体第一 3.6分</t>
  </si>
  <si>
    <t>1.定向越野团体赛 0.2分 （2）院运会开幕式方阵 0.2分 （3）羽毛球院际赛，团体第一1.8分 （4）尊师月 0.15分 （5）2023校羽联赛团体第一 3.6分</t>
  </si>
  <si>
    <t>20233141002</t>
  </si>
  <si>
    <t>蔡泽显</t>
  </si>
  <si>
    <t>14767983925</t>
  </si>
  <si>
    <t>荣誉表彰（1）班级生活委员  2分（2）实验室加分人员  0.1分
集体活动参与分（1）中兽医系列讲座暨燕山论坛讲座  （2）中国式现代化与高质量发展学术沙龙暨第62期燕山论坛  （3）非洲反刍动物基因多样性的简介学术讲座  （4）第十二届校青廉社专题讲座 （5）血液知识讲座  （6）第十四届迎新杯书法大赛活动证明   （7）自我与觉察研究生心理健康讲座等 共1分
获奖活动（1）宿舍文化节之春意盎然，寓见美好-宿舍装饰大赛优秀奖 0.2分 （2）主题征文比赛三等奖 0.6分</t>
  </si>
  <si>
    <t>食品工业新技术设备 学分2成绩94
食品加工过程模拟-优化-控制 学分3成绩88
农产品预制菜加工技术专题 学分3成绩95
现代农业创新与乡村振兴战略 学分2成绩92
硕士生英语 学分3成绩90
新时代中国特色社会主义理论与实践 学分2成绩94
科研伦理与学术规范 学分1成绩93
食品加工与贮运专题 学分3成绩90
商品质量安全控制与案例分析 学分3成绩91
文献管理与信息分析 学分2成绩98
马克思主义与社会科学方法论 学分1成绩78</t>
  </si>
  <si>
    <t>参加学术讲座，报告会（1）第四届研究生学术论坛 0.2分（2）水产品预制菜学术讲座 0.2分（3）干燥研究的意义和创新路径讲座  0.2分（4）食品大讲堂第37期：天然产物研究30年；探索与感悟讲座 0.2分（5）共筑农产品质量安全防线宣讲会 0.2分 共1分
学科竞赛（1）丁颖杯创意大赛 0.2分</t>
  </si>
  <si>
    <t>参加学术讲座，报告会（1）第四届研究生学术论坛 0.2分（2）水产品预制菜学术讲座 0.2分（3）干燥研究的意义和创新路径讲座  0.2分（4）食品大讲堂第37期：天然产物研究30年；探索与感悟讲座 0.2分（5）共筑农产品质量安全防线宣讲会 0.2分 共1分学科竞赛（1）丁颖杯创意大赛 0.2分</t>
  </si>
  <si>
    <t>（1）参与食品学院院运会引体向上项目比赛  0.2分； （2）定向越野团体选拔赛第五名 0.6分</t>
  </si>
  <si>
    <t>林中淇</t>
  </si>
  <si>
    <t>（1）522-1五星实验室 0.3分
（2）“爱自己，从破解情绪密码开始”心理健康讲座 集体活动0.2分
（3）院班联动-2023级硕士1班燕山清扫活动 集体活动0.1分
（4）大健康科技创新和产业高质量发展的人才需求讲座 集体活动0.2分</t>
  </si>
  <si>
    <t>食品质量安全检测新技术进展 92分
食品与健康及保健食品开发趋势专题 92分
生命科学插图绘制 90分
文献管理与信息分析(MOOC) 100分
食品加工与贮运专题 92分
生物工程综合实验 97分
试验设计与数据分析 85分
工程伦理 93分
硕士生英语 91分
自然辩证法概论 95分
新时代中国特色社会主义理论与实践 96分</t>
  </si>
  <si>
    <t>（1）中国国际大学生创新大赛(2024)广东省分赛 铜奖 3分
（2）2024年华南农业大学“创客杯”大学生创新大赛 1分
（3）水产品预制菜加工与质量安全控制学术讲座 0.2分
（4）第四届研究生学术论坛 0.2分
（5）异戊烯基酚类物质天然资源发展与异源生物合成学术讲座 0.2分</t>
  </si>
  <si>
    <r>
      <t xml:space="preserve">（1）中国国际大学生创新大赛(2024)广东省分赛 铜奖 3分
</t>
    </r>
    <r>
      <rPr>
        <strike/>
        <sz val="14"/>
        <color theme="1"/>
        <rFont val="仿宋"/>
        <family val="3"/>
        <charset val="134"/>
      </rPr>
      <t>（</t>
    </r>
    <r>
      <rPr>
        <strike/>
        <sz val="14"/>
        <color rgb="FFFF0000"/>
        <rFont val="仿宋"/>
        <family val="3"/>
        <charset val="134"/>
      </rPr>
      <t>2）2024年华南农业大学“创客杯”大学生创新大赛二等奖 1分</t>
    </r>
    <r>
      <rPr>
        <sz val="14"/>
        <color theme="1"/>
        <rFont val="仿宋"/>
        <family val="3"/>
        <charset val="134"/>
      </rPr>
      <t xml:space="preserve">
（3）水产品预制菜加工与质量安全控制学术讲座 0.2分
（4）第四届研究生学术论坛 0.2分
（5）异戊烯基酚类物质天然资源发展与异源生物合成学术讲座 0.2分</t>
    </r>
  </si>
  <si>
    <t>运动会方阵 0.2分</t>
  </si>
  <si>
    <t>陈雯静</t>
  </si>
  <si>
    <t>（1）四星实验室 0.2分（2）担任团支书 3分（3）督导员 0.5分
（4）你好千金呵护千金讲座 0.2分（5）中华状元红传统文化知识竞赛 0.2分（6）心理知识竞赛答题 0.2分（7）“自我与察觉”研究生心理健康讲座 0.2分 （8）团代会 0.2分
（9）食品科技文化节二等奖 0.3分（获奖的单独加分）</t>
  </si>
  <si>
    <t>（1）四星实验室 0.2分（2）担任团支书 3分（3）督导员 0.5分
（4）你好千金呵护千金讲座 0.2分（5）中华状元红传统文化知识竞赛 0.2分（6）心理知识竞赛答题 0.2分（7）“自我与察觉”研究生心理健康讲座 0.2分 （8）团代会 0.2分
（9）食品科技文化节二等奖 0.4分（获奖的单独加分）</t>
  </si>
  <si>
    <t>蛋白质结构与功能 学分：1分 综合成绩：86分
食品微生物基因工程实验技术 学分：3分 综合成绩：93分
食品质量安全检测新技术进展 学分：2分 综合成绩：90分
智能制造与食品加工 学分：1分 综合成绩：88分
文献管理与信息分析 学分：2分 综合成绩：92分
食品加工与贮运专题 学分：3分 综合成绩：92分
食品质量安全控制与案例分析 学分：3分 综合成绩：74分
现代农业创新与乡村振兴战略 学分：2分 综合成绩：79分
硕士生英语 学分：3分 综合成绩：90分
自然辩证法概论 学分：1分 综合成绩：95分
新时代中国特色社会主义理论与实践学分：2分 综合成绩：95分
科研伦理与学术规范 学分：1分 综合成绩：91分</t>
  </si>
  <si>
    <t>（1）《干燥研究的意义和创新路径》学术讲座0.2分 
（2）农产品质量安全防线 0.2分 
（3）第四届研究生学术论坛决赛讲座 0.2分 
（4）4.9食品学院讲座 0.2分
 (5)水产品预制菜加工与质量安全控制 讲座0.2分</t>
  </si>
  <si>
    <t>（1）定向越野团体赛 0.2分 
（2）院运会开幕式方阵 0.2分</t>
  </si>
  <si>
    <t>食品科技节少算0.1分</t>
  </si>
  <si>
    <t>20233141047</t>
  </si>
  <si>
    <t>梁嘉丽</t>
  </si>
  <si>
    <t>13653088914</t>
  </si>
  <si>
    <t>戴凡炜</t>
  </si>
  <si>
    <t>（1）所在食品学院研究生会获“红旗学生会标兵” 0.25+0.2=0.45分
（2）食品学院研究生会优秀工作人员  0.5分
（3）食品学院团委研究生会部门干事  2分
集体活动：
（4）“华农里的另一个我”  0.2分
（5）“自我与觉察”研究生心理健康讲座  0.2分
（6）参与2024年寒假一书“易”分享活动 打卡满14天  0.15分
（7）参加“家乡发展我见证”主题摄影活动 0.2分</t>
  </si>
  <si>
    <t>1）所在食品学院研究生会获“红旗研究生会” 0.25(标兵是本科生部)
（2）食品学院研究生会优秀工作人员  0.5分
（3）食品学院团委研究生会部门干事  2分
集体活动：
（4）“华农里的另一个我”  0.2分
（5）“自我与觉察”研究生心理健康讲座  0.2分
（6）参与2024年寒假一书“易”分享活动 打卡满14天  0.15分
（7）参加“家乡发展我见证”主题摄影活动 0.2分</t>
  </si>
  <si>
    <t xml:space="preserve">（1）食品工业新技术设备                2学分  96分  
（2）高级食品化学                      2学分  86分  
（3）智能制造与食品加工                1学分  88分  
（4）未来食品发展专题                  2学分  89分  
（5）食品包装进展专题                  2学分  94分  
（6）食品加工与贮运专题                3学分  88分  
（7）食品质量安全控制与案例分析   3学分  94分  
（8）现代农业创新与乡村振兴战略   2学分  94分  
（9）硕士生英语                        3学分  90分  
（10）自然辩证法概论                   1学分  91分  
（11）新时代中国特色社会主义理论与实践 2学分  93分  
（12）科研伦理与学术规范（MOOC）1学分  96分  </t>
  </si>
  <si>
    <t>（1）国奖有约 榜样领航（研究生国奖获得者分享会）第一期  0.2分
（2）对话国奖 见贤思齐（研究生国奖获得者分享会）第二期  0.2分
（3）“爱自己，从破解情绪密码开始”心理健康讲座  0.2分
（4）第四届研究生学术论坛  0.2分
（5）参与中国微生物安全与健康科学大数据库构建及其创新应用讲座 0.2分
（6）4.9食品学院讲座 0.2分</t>
  </si>
  <si>
    <t xml:space="preserve">（1）参与食品学院2023年院运会走方阵（2023.10.13）  0.2分
（2）参与2023年院运会提前赛仰卧起坐（2023.10.24）  0.2分
（3）参与2023年食品学院定向越野团体选拔赛院级第2名（2023.10.29） 0.9分
（4）参与2023年校级定向越野比赛（2023.11.11） 0.2分 </t>
  </si>
  <si>
    <t xml:space="preserve">（1）参与食品学院2023年院运会走方阵（2023.10.13）  、参与2023年院运会提前赛仰卧起坐（2023.10.24） 参与分不叠加 0.2分
（3）参与2023年食品学院定向越野团体选拔赛院级第2名（2023.10.29） 0.9分
（4）参与2023年校级定向越野比赛（2023.11.11） 0.2分 </t>
  </si>
  <si>
    <t>王璋丽</t>
  </si>
  <si>
    <t>（1）	华南农业大学首届科普大赛0.2分
（2）	食品学院研究生第五届宿舍文化大赛三等奖0.3分
（3）	“你好，千金”公益讲座0.2分
（4）	五院联合心理知识竞赛活动0.2
（5）	“科技改变食界助力乡村振兴”2023食品科技文化节二等奖0.4分
（6）	院班联动-燕山清扫活动0.1分
（7）	班级宣传委员2分
（8）	实验室星级评比获四星0.2分
（9）	血液知识讲座0.2分</t>
    <phoneticPr fontId="1" type="noConversion"/>
  </si>
  <si>
    <t>（1）	华南农业大学首届科普大赛0.2分
（2）	食品学院研究生第五届宿舍文化大赛三等奖0.3分
（3）	“你好，千金”公益讲座0.2分
（4）	五院联合心理知识竞赛活动0.2
（5）	“科技改变食界助力乡村振兴”2023食品科技文化节二等奖0.4分
（7）	班级宣传委员2分
（8）	实验室星级评比获四星0.2分
（9）血液知识讲座0.2分
(10)2024年华南农业大学青年志愿者服务中心“紫荆纷开赓续美好”系列活动参与0.2分</t>
    <phoneticPr fontId="1" type="noConversion"/>
  </si>
  <si>
    <t xml:space="preserve">3.8
</t>
    <phoneticPr fontId="1" type="noConversion"/>
  </si>
  <si>
    <r>
      <t xml:space="preserve">（1）	华南农业大学首届科普大赛0.2分
（2）	食品学院研究生第五届宿舍文化大赛三等奖0.3分
（3）	“你好，千金”公益讲座0.2分
（4）	五院联合心理知识竞赛活动0.2
（5）	“科技改变食界助力乡村振兴”2023食品科技文化节二等奖0.4分
（6）	院班联动-燕山清扫活动0.1分
（7）	班级宣传委员2分
（8）	实验室星级评比获四星0.2分
（9）	血液知识讲座0.2分
</t>
    </r>
    <r>
      <rPr>
        <sz val="14"/>
        <color rgb="FFFF0000"/>
        <rFont val="仿宋"/>
        <family val="3"/>
        <charset val="134"/>
      </rPr>
      <t>(10)2024年华南农业大学青年志愿者服务中心“紫荆纷开赓续美好”系列活动参与0.2分
反馈补充后4.0分</t>
    </r>
    <phoneticPr fontId="1" type="noConversion"/>
  </si>
  <si>
    <t>（1）	食品生物技术专题与研究进展 98分 2学分
（2）	蛋白质结构与功能 90分 1学分
（3）	生物工程下游技术 93分 2学分
（4）	食品质量安全检测新技术进展 92分 2学分
（5）	文献管理与信息分析（MOOC） 98分 2学分
（6）	食品加工与贮运专题 88分 3学分
（7）	食品质量安全控制与案例分析 97分 3学分
（8）	现代农业创新与乡村振兴战略 96分 2学分
（9）	硕士生英语 90分 3学分
（10）	自然辩证法概论 95分 1学分
（11）	新时代中国特色社会主义理论与实践 90分 2学分
（12）	科研伦理与学术规范（MOOC） 96分 1学分</t>
  </si>
  <si>
    <t>（1）	干燥研究的意义与创新途径讲座 0.2
（2）	食品大讲堂第37期：天然产物研究30年 0.2
（3）	4.9食品学院讲座0.2</t>
  </si>
  <si>
    <t>（1）	运动会方阵参与0.2分
（2）	食品学院院运会提前赛女子立定跳远0.2
（3）	华南农业大学‘军魂杯"第四届夜间超级迷宫定向接力赛暨校队选拔赛的定向运动比赛0.2
（4）	2024年华南农业大学青年志愿者服务中心“紫荆纷开赓续美好”系列活动参与0.2分
（5）	2023定向越野积分赛0.2分</t>
  </si>
  <si>
    <t>（1） 运动会方阵参与0.2分
（2）	食品学院院运会提前赛女子立定跳远0.2
（3）	华南农业大学‘军魂杯"第四届夜间超级迷宫定向接力赛暨校队选拔赛的定向运动比赛0.2
（5）	2023定向越野积分赛0.2分</t>
  </si>
  <si>
    <t>集体参与分已满
据反馈进行修改，</t>
    <phoneticPr fontId="1" type="noConversion"/>
  </si>
  <si>
    <t>古玉婷</t>
  </si>
  <si>
    <t>（1）党委信息中心工作人员 2分；（2）优秀党务工作者 1分；（3）校级十佳团属新媒体 0.25分；（4）所在研究生会获“红旗研究生会”称号 0.25分；（5）2023食品科技文化节暨团日活动三等奖 0.3分；（6）参加《广东农业（大豆）产业科技大会》 0.2分；（7）两弹一星精神专题报告会 0.2分；（8）“爱自己 从破解情绪密码开始”心理健康讲座 0.2分；（9）首届科普大赛 0.2分；(10)“猫鼠游戏”户外团体活动 0.2分</t>
  </si>
  <si>
    <r>
      <t>（1）党委信息中心工作人员 2分；（2）优秀党务工作者 1分；（3）校级十佳团属新媒体 0.25分；</t>
    </r>
    <r>
      <rPr>
        <sz val="14"/>
        <color rgb="FFFF0000"/>
        <rFont val="仿宋"/>
        <family val="3"/>
        <charset val="134"/>
      </rPr>
      <t>（4）所在研究生会获“红旗研究生会”称号 0.25分（不属于研会人员）</t>
    </r>
    <r>
      <rPr>
        <sz val="14"/>
        <color theme="1"/>
        <rFont val="仿宋"/>
        <family val="3"/>
        <charset val="134"/>
      </rPr>
      <t>；（5）2023食品科技文化节暨团日活动三等奖 0.3分；（6）参加《广东农业（大豆）产业科技大会》 0.2分；（7）两弹一星精神专题报告会 0.2分；（8）“爱自己 从破解情绪密码开始”心理健康讲座 0.2分；（9）首届科普大赛 0.2分；(10)“猫鼠游戏”户外团体活动 0.2分</t>
    </r>
  </si>
  <si>
    <t>高级食品化学 91（2）；食品与健康及保健食品开发趋势专题 93（2）；未来食品发展专题 86（2）；农产品预制菜加工技术专题 98（3）；研究生学术与职业素养讲座（MOOC） 87（3）；食品加工与贮运专题 92（3）；食品质量安全控制与案例分析 91（3）；现代农业创新与乡村振兴战略 81（2）；硕士生英语 90（3）；自然辩证法概论 93（1）；新时代中国特色社会主义理论与实践 94（2）；科研伦理与学术规范（MOOC） 92（1）</t>
  </si>
  <si>
    <t>（1）  4.9食品学院讲座 0.2分；（2）第四届研究生学术论坛决赛 0.2分；（3）燕山论坛第65期 |“β-葡聚糖结构与功能之间的构效关系”专题讲座 0.2分；（4）	天然产物研究30年：探索与感悟 0.2分</t>
  </si>
  <si>
    <t>（1）  参与华南农业大学“军魂杯”第四届夜间超级迷宫定向接力赛暨校队选拔赛 0.2分；（2）参与食品学院方阵 0.2分；</t>
  </si>
  <si>
    <t>不属于食品学院研究生会工作人员</t>
  </si>
  <si>
    <t>张佳钰</t>
  </si>
  <si>
    <t>（1）班级宣传委员 2分；（2）校研究生艺术团流舞队成员 2分；（3）参加“自我与觉察”研究生心理讲座 0.2分；（4）参加迎“冬运会”寒假运动打卡 0.15分；（5）“权益有你，共创美好校园”研究生提案大赛优秀奖 0.4分；（6）树叶贴画制作活动三等奖 0.6分；（7）“家乡发展我见证”主题摄影活动优秀奖 0.4分；（8）第97期入党积极分子优秀学员 0.25分</t>
  </si>
  <si>
    <t>（1）班级宣传委员 2分；（3）参加“自我与觉察”研究生心理讲座 0.2分；（4）参加迎“冬运会”寒假运动打卡 0.15分；（5）“权益有你，共创美好校园”研究生提案大赛优秀奖 0.2分；（6）树叶贴画制作活动三等奖 0.3分；（7）“家乡发展我见证”主题摄影活动优秀奖 0.4分；（8）第97期入党积极分子优秀学员 0.25分</t>
  </si>
  <si>
    <t xml:space="preserve">食品加工与贮运专题，88分，3学分；食品质量安全控制与案例分析，82分，3学分；现代农业创新与乡村振兴战略，83分，2学分；硕士生英语，90分，3学分；自然辩证法概论，96分，1学分；新时代中国特色社会主义理论与实践，95分，2学分；科研伦理与学术规范，93分，1学分；食品添加剂研究专题，88分，2学分；高级食品化学，91分，2学分；；食品加工过程模拟-优化-控制，90分，3学分；文献管理与信息分析（MOOC），98分，2学分
</t>
  </si>
  <si>
    <t>（1）参加第四届研究生学术论坛 0.2分；（2）参加水产品预制菜学术讲座 0.2分；（3）参加第十九期食品大讲堂 0.2分</t>
  </si>
  <si>
    <t>（1）林学与风景园林学院2024年元且晚会第五名 0.6分；（2）林学与风景园林学院2023-2024第二学期毕业晚会 0.5分；（3）生命科学学院2024届毕业晚会活动 0.2分；（4）数学与信息学院、软件学院毕业晚会第一次节目审核活动 0.2分；（5）数学与信息学院、软件学院毕业晚会活动 0.2分；（6）研究生篮球赛开幕式工作人员 0.2分；（7）2023定向越野 0.2分；（8）食品学院方阵参与人员 0.2分</t>
  </si>
  <si>
    <t>（1）林学与风景园林学院2024年元且晚会第五名 0.6分；（2）林学与风景园林学院2023-2024第二学期毕业晚会 0.2分；（3）生命科学学院2024届毕业晚会活动 0.2分；；（5）数学与信息学院、软件学院毕业晚会活动 0.2分；（6）研究生篮球赛开幕式工作人员 0.2分；（7）2023定向越野 0.2分；（8）食品学院方阵参与人员 0.2分</t>
  </si>
  <si>
    <t>1、权益有你，共创美好校园”研究生提案大赛优秀奖 0.2分；（院级）2、树叶贴画制作活动三等奖 0.3分；（团队赛减半）；3、数学与信息学院、软件学院毕业晚会第一次节目审核活动 0.2分不加分</t>
  </si>
  <si>
    <t>王梓涵</t>
  </si>
  <si>
    <t>1.其他班委，2分；
2.“自我与察觉”研究生心理健康讲座，0.2分；
3.“两弹一星”精神专题报告会，0.2分；
4. “你好千金、呵护千金”学术讲座，0.2分；
5.提案大赛二等奖，0.4分；
6.参与广东省科学道德和学风建设宣讲教育报告会，0.2分;</t>
  </si>
  <si>
    <t>1.其他班委，2分；
2.“自我与察觉”研究生心理健康讲座，0.2分；
3.“两弹一星”精神专题报告会，0.2分；
4. “你好千金、呵护千金”学术讲座，0.2分；
5.提案大赛二等奖，0.4分；
6.参与广东省科学道德和学风建设宣讲教育报告会，0.2分;7.实验室扣分-0.1</t>
  </si>
  <si>
    <t>食品微生物基因工程实验技术（3学分），综合成绩：95分；
工业微生物育种（2学分），综合成绩：97分；
食品与健康及保健食品开发趋势专题（2学分），综合成绩：93分；
农产品预制菜加工技术专题（3学分），综合成绩：95分；
食品加工与贮运专题（3学分），89分；
食品质量安全控制与案例分析（3学分），综合成绩：94分；
现代农业创新与乡村振兴战略（2学分），综合成绩：89分；
硕士生英语（3学分），综合成绩：90分；
自然辩证法概论（1学分），综合成绩：90分；
新时代中国特色社会主义理论与实践（2学分），综合成绩：95分；
科研伦理与学术规范（MOOC）（1学分），综合成绩：93分；</t>
  </si>
  <si>
    <t xml:space="preserve">1.《干燥研究的意义与创新路径》学术讲座，0.2分；
2.香港理工大学食品科学与营养学系学术讲座，0.2分；.
3.燕山论坛第65期学术讲座，0.2分；
4.学科竞赛：广东食品安全科学素养校园调查与分析大赛，0.2分
5.食品大讲堂24期——水产品预制菜加工与质量安全控制，0.2分；
</t>
  </si>
  <si>
    <t>1.院运动会方阵队员，0.2分；
2.定向越野，0.2分；
3.国家荔枝龙眼固定观测户调研，0.5分
4.参与院运会提前赛（女子仰卧起坐），0.2分;</t>
  </si>
  <si>
    <r>
      <t xml:space="preserve">1.院运动会方阵队员，0.2分；
2.定向越野，0.2分；
</t>
    </r>
    <r>
      <rPr>
        <sz val="14"/>
        <color rgb="FFFF0000"/>
        <rFont val="仿宋"/>
        <family val="3"/>
        <charset val="134"/>
      </rPr>
      <t>3.国家荔枝龙眼固定观测户调研，0.5分（补充证明材料）</t>
    </r>
    <r>
      <rPr>
        <sz val="14"/>
        <color theme="1"/>
        <rFont val="仿宋"/>
        <family val="3"/>
        <charset val="134"/>
      </rPr>
      <t xml:space="preserve">
4.参与院运会提前赛（女子仰卧起坐），0.2分;</t>
    </r>
  </si>
  <si>
    <r>
      <t xml:space="preserve">1.院运动会方阵队员，0.2分；
2.定向越野，0.2分；
</t>
    </r>
    <r>
      <rPr>
        <sz val="14"/>
        <color rgb="FFFF0000"/>
        <rFont val="仿宋"/>
        <family val="3"/>
        <charset val="134"/>
      </rPr>
      <t>3.国家荔枝龙眼固定观测户调研，0.5分（已充证明材料）</t>
    </r>
    <r>
      <rPr>
        <sz val="14"/>
        <color theme="1"/>
        <rFont val="仿宋"/>
        <family val="3"/>
        <charset val="134"/>
      </rPr>
      <t xml:space="preserve">
4.参与院运会提前赛（女子仰卧起坐），0.2分;</t>
    </r>
  </si>
  <si>
    <t>潘丽怡</t>
  </si>
  <si>
    <t>廖振林</t>
  </si>
  <si>
    <t>(1)	成员所在研究生会获“五四红旗研究生会” 集体荣誉表彰 0.25分
(2)	食品学院团委研究生会部门干事 2分
(3)	参加23级食品文化节活动并拿三等奖（团体大于2人） 0.3分
(4)	参加第18届研究生代表大会 集体活动 0.2
(5)	参加β-葡聚糖结构与功能之间的构效关系讲座燕山论坛 集体活动0.2
(6)	参加从枝菌根真菌磷信号网络调控解析讲座燕山论坛 集体活动0.2
(7)	参加“你好千金”女性生理健康教育大型公益讲座 集体活动0.2
(8)	参加大健康科技创新和产业高质量发展的人才需求讲座 集体活动0.2
(9)	参加“猫鼠活动”户外团体活动 集体活动0.2</t>
  </si>
  <si>
    <t>(1)	成员所在研究生会获“五四红旗研究生会” 集体荣誉表彰 0.25分
(2)	食品学院团委研究生会部门干事 2分
(3)	参加23级食品文化节活动并拿三等奖（团体大于2人） 0.3分
(4)	参加第18届研究生代表大会 集体活动 0.2
(7)	参加“你好千金”女性生理健康教育大型公益讲座 集体活动0.2
(8)	参加大健康科技创新和产业高质量发展的人才需求讲座 集体活动0.2
(9)	参加“猫鼠活动”户外团体活动 集体活动0.2</t>
  </si>
  <si>
    <t>食品微生物基因工程实验技术48	3	94
发酵工程	3	95
文献管理与信息分析（MOOC）	2	91
食品加工与贮运专题	3	92
生物工程综合实验	3	98
试验设计与数据分析	2	88
工程伦理	2	89
硕士生英语	3	90
自然辩证法概论	1	95
新时代中国特色社会主义理论与实践	    2	94</t>
  </si>
  <si>
    <t>1	参加中国微生物安全与健康科学大数据库构建及其创新应用讲座 学术活动0.2
2	参加干燥研究的意义和创新路径讲座 学术活动0.2
3	参加共筑农产品质量安全防线主题宣讲会 学术活动0.2
4	参加国奖有约 榜样邻航第一期 学术活动0.2
5	参加水产品预制菜加工与质量安全控制讲座 学术活动0.2</t>
  </si>
  <si>
    <t>（1）	参与第四届夜间超级迷宫定向接力赛暨校队选拔赛  0.2分
（2）	参与食品学院定向院选拔赛女子团队赛 0.2分
（3）	参加运动会方阵 集体活动 0.2</t>
  </si>
  <si>
    <t>燕山论坛有关学术的是属于学术加分。加分已满</t>
  </si>
  <si>
    <t>张宝翼</t>
  </si>
  <si>
    <t>黄卫娟</t>
  </si>
  <si>
    <t xml:space="preserve">食品学院三星实验室0.1分
华南农业大学科普大赛-集体活动0.2分
“自我与觉察”心理健康讲座-集体活动0.2分
研究生艺术团歌队队员2分
</t>
  </si>
  <si>
    <t xml:space="preserve">食品学院三星实验室0.1分
华南农业大学科普大赛-集体活动0.2分
“自我与觉察”心理健康讲座-集体活动0.2分
</t>
    <phoneticPr fontId="1" type="noConversion"/>
  </si>
  <si>
    <r>
      <t xml:space="preserve">食品学院三星实验室0.1分
华南农业大学科普大赛-集体活动0.2分
“自我与觉察”心理健康讲座-集体活动0.2分
20231209荧光夜跑-参与0.2分 
运动会方阵-参与0.2分
趣味运动会-参与0.2分
</t>
    </r>
    <r>
      <rPr>
        <sz val="14"/>
        <rFont val="仿宋"/>
        <family val="3"/>
        <charset val="134"/>
      </rPr>
      <t xml:space="preserve">20240122寒假运动打卡-参与0.05分
</t>
    </r>
    <r>
      <rPr>
        <sz val="14"/>
        <color rgb="FFFF0000"/>
        <rFont val="仿宋"/>
        <family val="3"/>
        <charset val="134"/>
      </rPr>
      <t xml:space="preserve">（集体分参与分上限11分）
</t>
    </r>
    <phoneticPr fontId="1" type="noConversion"/>
  </si>
  <si>
    <t xml:space="preserve">智能制造与食品加工（1，84）食品包装进展专题（2，92）未来食品发展专题（2，89）现代知识产权与保护（1，90）文献管理与信息分析（MOOC）（2，97）食品加工与贮运专题（3，93）试验设计与数据分析（2，79）工程伦理 （2，90）硕士生英语（3，90）马克思主义与社会科学方法论（1，94）新时代中国特色社会主义理论与实践（2，94）生物工程综合实验（3，97） 
</t>
  </si>
  <si>
    <t>20240618研究生学术论坛-参与（观众）0.2分
20240618研究生学术论坛-三等奖1分
20231018国奖有约分享会-参与学术活动0.2分
丁颖杯实验创意类-二等奖1分
20231017食品大讲堂第十八期-参与0.2分
20231124食品大讲堂第二十期-参与0.2分
20240314食品大讲堂第二十八期-参与0.2分
挑战杯揭榜挂帅专项赛-参与0.2分</t>
  </si>
  <si>
    <t>20240618研究生学术论坛-参与（观众）0.2分
20240618研究生学术论坛-三等奖1分
20231018国奖有约分享会-参与学术活动0.2分
丁颖杯实验创意类-二等奖1（团队成员）
20231017食品大讲堂第十八期-参与0.2分
20231124食品大讲堂第二十期-参与0.2分
20240314食品大讲堂第二十八期-参与0.2分
挑战杯揭榜挂帅专项赛-参与0.2分</t>
    <phoneticPr fontId="1" type="noConversion"/>
  </si>
  <si>
    <t>20230923夜间定向越野赛-参与0.2分
20231029定向越野短距离赛-参与0.2分
20231209荧光夜跑-参与0.2分 
运动会方阵-参与0.2分
趣味运动会-参与0.2分
20240122寒假运动打卡-参与0.2分
20231223林风学院元旦晚会-四等奖0.7分</t>
  </si>
  <si>
    <r>
      <t>20230923夜间定向越野赛-参与0.2分
20231029定向越野短距离赛-参与0.2分</t>
    </r>
    <r>
      <rPr>
        <sz val="14"/>
        <rFont val="仿宋"/>
        <family val="3"/>
        <charset val="134"/>
      </rPr>
      <t xml:space="preserve">
20231209荧光夜跑-参与0.2分 
运动会方阵-参与0.2分
趣味运动会-参与0.2分
20240122寒假运动打卡-参与0.05分
</t>
    </r>
    <r>
      <rPr>
        <sz val="14"/>
        <color rgb="FFFF0000"/>
        <rFont val="仿宋"/>
        <family val="3"/>
        <charset val="134"/>
      </rPr>
      <t>20231223林风学院元旦晚会-四等奖0.7分
（中间三个为集体活动分）</t>
    </r>
    <phoneticPr fontId="1" type="noConversion"/>
  </si>
  <si>
    <r>
      <t xml:space="preserve">20230923夜间定向越野赛-参与0.2分
20231029定向越野短距离赛-参与0.2分
</t>
    </r>
    <r>
      <rPr>
        <sz val="14"/>
        <rFont val="仿宋"/>
        <family val="3"/>
        <charset val="134"/>
      </rPr>
      <t>20231209荧光夜跑-参与0.2分 
运动会方阵-参与0.2分
趣味运动会-参与0.2分
20240122寒假运动打卡-参与0.05分</t>
    </r>
    <r>
      <rPr>
        <sz val="14"/>
        <color rgb="FFFF0000"/>
        <rFont val="仿宋"/>
        <family val="3"/>
        <charset val="134"/>
      </rPr>
      <t xml:space="preserve">
20231223林风学院元旦晚会-四等奖0.7分</t>
    </r>
    <phoneticPr fontId="1" type="noConversion"/>
  </si>
  <si>
    <t>研究生艺术团歌队队员2分
不加分、20240122寒假运动打卡-参与1天为0.05</t>
    <phoneticPr fontId="1" type="noConversion"/>
  </si>
  <si>
    <t>陈丽</t>
  </si>
  <si>
    <t>徐学锋</t>
  </si>
  <si>
    <t>（1）五星实验室 +0.3分
（3）“权益有你，共创美好校园”研究生提案大赛 三等奖+0.6分
（4）丁颖礼堂活动 0.2分
（5）华南农业大学首届科普大赛 0.2分（集体活动）
（6）爱自己，从破解情绪密码讲座 0.2分
（7）五院联合心理知识竞赛+0.2分
（8）“落叶成画，心绘祖国”树叶贴画制作活动 优秀奖+0.4分
（9）大健康科技创新和产业高质量发展的人才需求讲座 0.2分
（10）宿舍文化节之春意盎然优秀奖 +0.4分
（11）“家乡发展我见证”主题摄影活动 0.2分</t>
  </si>
  <si>
    <r>
      <t xml:space="preserve">2.9 </t>
    </r>
    <r>
      <rPr>
        <sz val="14"/>
        <color rgb="FFFF0000"/>
        <rFont val="仿宋"/>
        <family val="3"/>
        <charset val="134"/>
      </rPr>
      <t>（2）</t>
    </r>
  </si>
  <si>
    <r>
      <t>（1）五星实验室 +0.3分
（3）“权益有你，共创美好校园”研究生提案大赛 三等奖+0.6分</t>
    </r>
    <r>
      <rPr>
        <sz val="14"/>
        <color rgb="FFFF0000"/>
        <rFont val="仿宋"/>
        <family val="3"/>
        <charset val="134"/>
      </rPr>
      <t>（ 0.3 两人及两人以上减半）</t>
    </r>
    <r>
      <rPr>
        <sz val="14"/>
        <color theme="1"/>
        <rFont val="仿宋"/>
        <family val="3"/>
        <charset val="134"/>
      </rPr>
      <t xml:space="preserve">
（4）丁颖礼堂活动 0.2分
（5）华南农业大学首届科普大赛 0.2分（集体活动）</t>
    </r>
    <r>
      <rPr>
        <sz val="14"/>
        <color rgb="FFFF0000"/>
        <rFont val="仿宋"/>
        <family val="3"/>
        <charset val="134"/>
      </rPr>
      <t>（未盖章）</t>
    </r>
    <r>
      <rPr>
        <sz val="14"/>
        <color theme="1"/>
        <rFont val="仿宋"/>
        <family val="3"/>
        <charset val="134"/>
      </rPr>
      <t xml:space="preserve">
（6）爱自己，从破解情绪密码讲座 0.2分
（7）五院联合心理知识竞赛+0.2分</t>
    </r>
    <r>
      <rPr>
        <sz val="14"/>
        <color rgb="FFFF0000"/>
        <rFont val="仿宋"/>
        <family val="3"/>
        <charset val="134"/>
      </rPr>
      <t>（未盖章）</t>
    </r>
    <r>
      <rPr>
        <sz val="14"/>
        <color theme="1"/>
        <rFont val="仿宋"/>
        <family val="3"/>
        <charset val="134"/>
      </rPr>
      <t xml:space="preserve">
（8）“落叶成画，心绘祖国”树叶贴画制作活动 优秀奖+0.4分 </t>
    </r>
    <r>
      <rPr>
        <sz val="14"/>
        <color rgb="FFFF0000"/>
        <rFont val="仿宋"/>
        <family val="3"/>
        <charset val="134"/>
      </rPr>
      <t>（ 0.2两人及两人以上减半）</t>
    </r>
    <r>
      <rPr>
        <sz val="14"/>
        <color theme="1"/>
        <rFont val="仿宋"/>
        <family val="3"/>
        <charset val="134"/>
      </rPr>
      <t xml:space="preserve">
（9）大健康科技创新和产业高质量发展的人才需求讲座 0.2分
（10）宿舍文化节之春意盎然优秀奖 +0.4分 </t>
    </r>
    <r>
      <rPr>
        <sz val="14"/>
        <color rgb="FFFF0000"/>
        <rFont val="仿宋"/>
        <family val="3"/>
        <charset val="134"/>
      </rPr>
      <t>（ 0.2两人及两人以上减半）</t>
    </r>
    <r>
      <rPr>
        <sz val="14"/>
        <color theme="1"/>
        <rFont val="仿宋"/>
        <family val="3"/>
        <charset val="134"/>
      </rPr>
      <t xml:space="preserve">
（11）“家乡发展我见证”主题摄影活动 0.2分        </t>
    </r>
    <r>
      <rPr>
        <sz val="14"/>
        <color rgb="FFFF0000"/>
        <rFont val="仿宋"/>
        <family val="3"/>
        <charset val="134"/>
      </rPr>
      <t xml:space="preserve"> 参与活动最多加分1 已满1分</t>
    </r>
    <r>
      <rPr>
        <sz val="14"/>
        <color theme="1"/>
        <rFont val="仿宋"/>
        <family val="3"/>
        <charset val="134"/>
      </rPr>
      <t xml:space="preserve">                       </t>
    </r>
  </si>
  <si>
    <r>
      <t>（1）五星实验室 +0.3分
（3）“权益有你，共创美好校园”研究生提案大赛 三等奖+0.6分</t>
    </r>
    <r>
      <rPr>
        <sz val="14"/>
        <color rgb="FFFF0000"/>
        <rFont val="仿宋"/>
        <family val="3"/>
        <charset val="134"/>
      </rPr>
      <t>（ 0.3 两人及两人以上减半）</t>
    </r>
    <r>
      <rPr>
        <sz val="14"/>
        <color theme="1"/>
        <rFont val="仿宋"/>
        <family val="3"/>
        <charset val="134"/>
      </rPr>
      <t xml:space="preserve">
（4）丁颖礼堂活动 0.2分
（5）华南农业大学首届科普大赛 0.2分（集体活动）
（6）爱自己，从破解情绪密码讲座 0.2分
（7）五院联合心理知识竞赛+0.2分
（8）“落叶成画，心绘祖国”树叶贴画制作活动 优秀奖+0.4分 </t>
    </r>
    <r>
      <rPr>
        <sz val="14"/>
        <color rgb="FFFF0000"/>
        <rFont val="仿宋"/>
        <family val="3"/>
        <charset val="134"/>
      </rPr>
      <t>（ 0.2两人及两人以上减半）</t>
    </r>
    <r>
      <rPr>
        <sz val="14"/>
        <color theme="1"/>
        <rFont val="仿宋"/>
        <family val="3"/>
        <charset val="134"/>
      </rPr>
      <t xml:space="preserve">
（9）大健康科技创新和产业高质量发展的人才需求讲座 0.2分
</t>
    </r>
    <r>
      <rPr>
        <sz val="14"/>
        <color rgb="FFFF0000"/>
        <rFont val="仿宋"/>
        <family val="3"/>
        <charset val="134"/>
      </rPr>
      <t>（10）宿舍文化节之春意盎然优秀奖 +0.4分 （单人参赛）</t>
    </r>
    <r>
      <rPr>
        <sz val="14"/>
        <color theme="1"/>
        <rFont val="仿宋"/>
        <family val="3"/>
        <charset val="134"/>
      </rPr>
      <t xml:space="preserve">
（11）“家乡发展我见证”主题摄影活动 0.2分        </t>
    </r>
    <r>
      <rPr>
        <sz val="14"/>
        <color rgb="FFFF0000"/>
        <rFont val="仿宋"/>
        <family val="3"/>
        <charset val="134"/>
      </rPr>
      <t xml:space="preserve"> 参与活动最多加分1 已满1分</t>
    </r>
    <r>
      <rPr>
        <sz val="14"/>
        <color theme="1"/>
        <rFont val="仿宋"/>
        <family val="3"/>
        <charset val="134"/>
      </rPr>
      <t xml:space="preserve">               
</t>
    </r>
    <r>
      <rPr>
        <sz val="14"/>
        <color rgb="FFFF0000"/>
        <rFont val="仿宋"/>
        <family val="3"/>
        <charset val="134"/>
      </rPr>
      <t xml:space="preserve">（4）趣味运动会 0.2分（集体活动且参与分已满）  </t>
    </r>
    <r>
      <rPr>
        <sz val="14"/>
        <color theme="1"/>
        <rFont val="仿宋"/>
        <family val="3"/>
        <charset val="134"/>
      </rPr>
      <t xml:space="preserve">      </t>
    </r>
  </si>
  <si>
    <t>工业微生物育种 96 2
食品加工过程模拟-优化-控制 89 3
发酵工程 87 3
功能食品加工工艺学89 1
文献管理与信息分析（MOOC）95 2
高级食品化学89 2
生物工程研究进展87 3
试验设计与数据分析88 2
工程伦理90 2
硕士生英语90 3
自然辩证法概论92 1
新时代中国特色社会主义理论与实践94 2</t>
  </si>
  <si>
    <t>（1）干燥研究的意义和创新路径讲座 0.2分
（2）预制菜讲座 0.2分
（3）第四届研究生学术论坛 0.2分
（4）中国微生物安全与健康科学大数据构建及其创新应用学术讲座 0.2分 0.2分
（5）香港理工大学讲座 0.2分
（6）中国国际大学生创新大赛 0.2分
（7）2024年“金龙鱼”杯食品创新大赛三等奖+ 1.6分</t>
  </si>
  <si>
    <t>2.8（1.8）</t>
  </si>
  <si>
    <r>
      <t xml:space="preserve">（1）干燥研究的意义和创新路径讲座 0.2分
（2）预制菜讲座 0.2分
（3）第四届研究生学术论坛 0.2分
（4）中国微生物安全与健康科学大数据构建及其创新应用学术讲座 0.2分 0.2分
（5）香港理工大学讲座 0.2分
（6）中国国际大学生创新大赛 0.2分 </t>
    </r>
    <r>
      <rPr>
        <sz val="14"/>
        <color rgb="FFFF0000"/>
        <rFont val="仿宋"/>
        <family val="3"/>
        <charset val="134"/>
      </rPr>
      <t>（同一项目只加奖项分）</t>
    </r>
    <r>
      <rPr>
        <sz val="14"/>
        <color theme="1"/>
        <rFont val="仿宋"/>
        <family val="3"/>
        <charset val="134"/>
      </rPr>
      <t xml:space="preserve">
（7）2024年“金龙鱼”杯食品创新大赛三等奖+ 1.6分 </t>
    </r>
    <r>
      <rPr>
        <sz val="14"/>
        <color rgb="FFFF0000"/>
        <rFont val="仿宋"/>
        <family val="3"/>
        <charset val="134"/>
      </rPr>
      <t>（校级三等奖 0.8）</t>
    </r>
  </si>
  <si>
    <r>
      <t xml:space="preserve">（1）干燥研究的意义和创新路径讲座 0.2分
（2）预制菜讲座 0.2分
（3）第四届研究生学术论坛 0.2分
（4）中国微生物安全与健康科学大数据构建及其创新应用学术讲座 0.2分 0.2分
（5）香港理工大学讲座 0.2分
（6）中国国际大学生创新大赛 0.2分
（7）2024年“金龙鱼”杯食品创新大赛三等奖+ 1.6分 </t>
    </r>
    <r>
      <rPr>
        <sz val="14"/>
        <color rgb="FFFF0000"/>
        <rFont val="仿宋"/>
        <family val="3"/>
        <charset val="134"/>
      </rPr>
      <t>（校级三等奖 0.8）</t>
    </r>
  </si>
  <si>
    <t>（1）女子4x100 0.3分
（2）女子3000米 0.5分
（3）华南农业大学军魂杯定向运动比赛 0.2分
（4）趣味运动会 0.2分
（5）方阵参与人员 0.2分</t>
  </si>
  <si>
    <r>
      <t>1.4</t>
    </r>
    <r>
      <rPr>
        <sz val="14"/>
        <color rgb="FFFF0000"/>
        <rFont val="仿宋"/>
        <family val="3"/>
        <charset val="134"/>
      </rPr>
      <t>（0.9）</t>
    </r>
  </si>
  <si>
    <r>
      <t>（1）女子4x100 0.3分</t>
    </r>
    <r>
      <rPr>
        <sz val="14"/>
        <color rgb="FFFF0000"/>
        <rFont val="仿宋"/>
        <family val="3"/>
        <charset val="134"/>
      </rPr>
      <t>（材料人名不清楚）</t>
    </r>
    <r>
      <rPr>
        <sz val="14"/>
        <color theme="1"/>
        <rFont val="仿宋"/>
        <family val="3"/>
        <charset val="134"/>
      </rPr>
      <t xml:space="preserve">
（2）女子3000米 0.5分
（3）华南农业大学军魂杯定向运动比赛 0.2分
（4）趣味运动会 0.2分 </t>
    </r>
    <r>
      <rPr>
        <sz val="14"/>
        <color rgb="FFFF0000"/>
        <rFont val="仿宋"/>
        <family val="3"/>
        <charset val="134"/>
      </rPr>
      <t>（集体分）</t>
    </r>
    <r>
      <rPr>
        <sz val="14"/>
        <color theme="1"/>
        <rFont val="仿宋"/>
        <family val="3"/>
        <charset val="134"/>
      </rPr>
      <t xml:space="preserve">
（5）方阵参与人员 0.2分</t>
    </r>
  </si>
  <si>
    <r>
      <t xml:space="preserve">（1）女子4x100第八名 0.3分
（2）女子3000米第六名 0.5分
（3）华南农业大学军魂杯定向运动比赛 0.2分
</t>
    </r>
    <r>
      <rPr>
        <sz val="14"/>
        <color rgb="FFFF0000"/>
        <rFont val="仿宋"/>
        <family val="3"/>
        <charset val="134"/>
      </rPr>
      <t>（4）趣味运动会 0.2分（集体活动）</t>
    </r>
    <r>
      <rPr>
        <sz val="14"/>
        <color theme="1"/>
        <rFont val="仿宋"/>
        <family val="3"/>
        <charset val="134"/>
      </rPr>
      <t xml:space="preserve">
（5）方阵参与人员 0.2分</t>
    </r>
  </si>
  <si>
    <r>
      <t>25.23</t>
    </r>
    <r>
      <rPr>
        <sz val="14"/>
        <color rgb="FFFF0000"/>
        <rFont val="仿宋"/>
        <family val="3"/>
        <charset val="134"/>
      </rPr>
      <t>（22.83）</t>
    </r>
  </si>
  <si>
    <t>趣味运动会属集体活动，宿舍装饰大赛单人参赛，集体活动参与分达1分上限</t>
  </si>
  <si>
    <t>杨晶玉</t>
  </si>
  <si>
    <t>（1）食品学院党委信息中心党建部工作人员 2分
（2）参加“两弹一星”精神专题报告会 0.2分
（3）参加华农首届科普大赛校内决赛 0.2分
（4）参加2023食品科技文化节暨团日活动获得三等奖 0.3分
（5）参加食品学院研究生第五届宿舍文化节活动获得三等奖 0.3分
（6）参加华南农业大学膳食管理委员会“光盘行动”线上打卡活动加分 0.2分（7）参加华南农业大学红十字会“与爱携手，共探血液奥秘”血液知识讲座   0.2分（8）参加2023-2024学年五院联合心理知识竞赛活动 0.2分</t>
  </si>
  <si>
    <t>（1）蛋白质结构与功能（86）1
（2）食品营养与功能性食品研究专题（92）2
（3）食品与健康及保健食品开发趋势专题（92）2
（4）科学研究方法与论文写作(MOOC)（95）2
（5）功能性食品评价学（89）1
（6）功能食品加工工艺学（90）1
（7）食品加工与贮运专题（87）3
（8）食品质量安全控制与案例分析（97）3
（9）现代农业创新与乡村振兴战略（96）2
（10）硕士生英语（90）3
（11）自然辩证法概论（96）1
（12）新时代中国特色社会主义理论与实践（95）2
（13）科研伦理与学术规范（MOOC）（94）1</t>
  </si>
  <si>
    <t>（1）参加第65期燕山论坛“β-葡聚糖结构与功能之间的构效关系”专题讲座 0.2分
（2）参加2023年11.24学术讲座干燥研究的意义和创新路径 0.2分 
（3）参加第四届研究生学术论坛 0.2分
（4）参加食品大讲堂第37期24.8.27天然产物活性讲座 0.2分
（5）参加国奖有约榜样领航分享会 0.2分</t>
  </si>
  <si>
    <t>（1）参与食品学院院运会方阵 0.2分
（2）参加2023华南农业大学“军魂杯”第四届夜间超级迷宫定向接力赛暨校队选拔赛 0.2分</t>
  </si>
  <si>
    <t>刘杏冰</t>
  </si>
  <si>
    <t>王洁</t>
  </si>
  <si>
    <t>（1）校级研究生会工作人员 2分（2）“你好千金”女性生理健康教育大型公益讲座 0.2分（3）“猫鼠游戏”户外团体活动 0.2分（4）迎“冬运会”寒假运动打卡 0.1分（5）华南农业大学红十字会“心之所向，防艾同行”线上讲座 0.2分（6）参与2023食品科技文化节获集体三等奖 0.3分</t>
  </si>
  <si>
    <r>
      <t>（1）校级研究生会工作人员 2分（2）“你好千金”女性生理健康教育大型公益讲座 0.2分（3）“猫鼠游戏”户外团体活动 0.2分</t>
    </r>
    <r>
      <rPr>
        <sz val="14"/>
        <color rgb="FFFF0000"/>
        <rFont val="仿宋"/>
        <family val="3"/>
        <charset val="134"/>
      </rPr>
      <t>（4）迎“冬运会”寒假运动打卡 0.2分</t>
    </r>
    <r>
      <rPr>
        <sz val="14"/>
        <rFont val="仿宋"/>
        <family val="3"/>
        <charset val="134"/>
      </rPr>
      <t>（5）华南农业大学红十字会“心之所向，防艾同行”线上讲座 0.2分（6）参与2023食品科技文化节获集体三等奖 0.3分</t>
    </r>
  </si>
  <si>
    <t>发酵工程 学分3 成绩 94  工业微生物育种 学分2 成绩 96
现代知识产权与保护 学分 1 成绩 88
文献管理与信息分析 (MOOC) 学分 2 成绩 98
生物工程研究进展 学分 3 成绩85 生物工程综合实验 学分 3 成绩 90
试验设计与数据分析 学分 2 成绩 85 工稈伦理 学分 2 成绩91
硕士生英语 学分 3 成绩 90 自然辩证法概论 学分 1 成绩 92
新时代中国特色社会主义理论与实践 学分 2 成绩 89</t>
  </si>
  <si>
    <t>（1）干燥研究的意义和创新路径讲座 0.2分
（2）第四届研究生学术论坛 0.2分
（3）对话国奖 见贤思齐（研究生国奖获得者分享会） 0.2分
（4）国奖有约 榜样领航（研究生国奖获得者分享会）第一期 0.2分
（5）中国微生物安全与健康科学大数据库构建及其创新应用讲座 0.2分
食品学院2023年“丁颖杯”创意大赛 0.2分</t>
  </si>
  <si>
    <t>（1）参加食品学院2023年定向越野短距离赛  0.2分
（2）参加食品学院2023年定向越野团体选拔赛 0.2分
（3）参加食品学院院运会开幕式方阵 0.2分
（4）参与2023-2024研究生篮球赛 0.2分</t>
  </si>
  <si>
    <t>刘誉鞠</t>
  </si>
  <si>
    <t>（1）校级研究生会工作人员 2分 
（2）参与2023食品科技文化节获三等奖 0.3分
（3）华南农业大学红十字会“心之所向，防艾同行”线上讲座 0.2分 
（4）作为华南农业大学首届科普大赛观众 0.2分
（5）参与“光盘行动”线上打卡活动 0.2分
（6）“科研诚信与学术道德”专题讲座 0.2分
（7）参加食品学院2023年“丁颖杯”创意大赛 0.2分 
（8）参加五院联合心理知识竞赛 0.2分</t>
  </si>
  <si>
    <t>（1）校级研究生会工作人员 2分 
（2）参与2023食品科技文化节获三等奖 0.3分
（3）华南农业大学红十字会“心之所向，防艾同行”线上讲座 0.2分 
（4）作为华南农业大学首届科普大赛观众 0.2分
（5）参与“光盘行动”线上打卡活动 0.2分
（6）“科研诚信与学术道德”专题讲座 0.2分
（7）参加五院联合心理知识竞赛 0.2分</t>
  </si>
  <si>
    <t>学习成绩18.04分
发酵工程 学分3 成绩 94  工业微生物育种 学分2 成绩 96
现代知识产权与保护 学分 1 成绩 84
文献管理与信息分析 (MOOC) 学分 2 成绩 96
生物工程研究进展 学分 3 成绩86 生物工程综合实验 学分 3 成绩 94
试验设计与数据分析 学分 2 成绩 88 工稈伦理 学分 2 成绩86
硕士生英语 学分 3 成绩 86 自然辩证法概论 学分 1 成绩 91
新时代中国特色社会主义理论与实践 学分 2 成绩 89</t>
  </si>
  <si>
    <t>（1）干燥研究的意义和创新路径讲座 0.2分
（2）第四届研究生学术论坛 0.2分
（3） 第57期“丛枝菌根真菌磷信号网络调控解析”专题讲座0.2分
（4）国奖有约 榜样领航（研究生国奖获得者分享会）第一期 0.2分
（5）第58期“基因与作物广谱抗病及昆虫共生细菌抗药性机制研究”学术讲座0.2分</t>
  </si>
  <si>
    <t>（1）干燥研究的意义和创新路径讲座 0.2分
（2）第四届研究生学术论坛 0.2分
（3） 第57期“丛枝菌根真菌磷信号网络调控解析”专题讲座0.2分
（4）国奖有约 榜样领航（研究生国奖获得者分享会）第一期 0.2分
（5）第58期“基因与作物广谱抗病及昆虫共生细菌抗药性机制研究”学术讲座0.2分（6）参加食品学院2023年“丁颖杯”创意大赛</t>
  </si>
  <si>
    <t>（1）参加食品学院2023年定向越野短距离赛  0.2分
（2）参加校级2023年定向越野团体选拔赛 0.2分
（3）参加食品学院院运会开幕式方阵 0.2分
（4）参与2023-2024研究生篮球赛 0.2分
（5）参加院运动会立定跳远项目 0.2分
（6）参加研究生会趣味运动会 0.2分
（7）参与无偿献血活动一次 0.2分</t>
  </si>
  <si>
    <t xml:space="preserve">（1）参加食品学院2023年定向越野短距离赛  0.2分
（2）参加校级2023年定向越野团体选拔赛 0.2分
（3）参加食品学院院运会开幕式方阵 0.2分
（4）参与2023-2024研究生篮球赛 0.2分
</t>
  </si>
  <si>
    <t>参加丁颖杯算学术，参加开幕式和比赛项目不叠加；趣味运动会算集体</t>
  </si>
  <si>
    <t>莫泳梅</t>
  </si>
  <si>
    <t>陈佩</t>
  </si>
  <si>
    <t>学院党委信息中心工作人员2分：参加院级宿舍装饰大赛获二等奖0.4分；  参加“你好千金，呵护千金”讲座 0.2分  ；   参加“自我与察觉”研究生健康心理讲座0.2分；实验室星级评比三星实验室 0.1分；青年大学习满勤 1.5分</t>
  </si>
  <si>
    <r>
      <t>学院党委信息中心工作人员2分：参加院级宿舍装饰大赛获二等奖0.4分；  参加“你好千金，呵护千金”讲座 0.2分  ；   参加“自我与察觉”研究生健康心理讲座0.2分；实验室星级评比三星实验室 0.1分；</t>
    </r>
    <r>
      <rPr>
        <sz val="14"/>
        <color rgb="FFFF0000"/>
        <rFont val="仿宋"/>
        <family val="3"/>
        <charset val="134"/>
      </rPr>
      <t>青年大学习满勤 1.5分（不算）</t>
    </r>
  </si>
  <si>
    <r>
      <t>学院党委信息中心工作人员2分：参加院级宿舍装饰大赛获二等奖0.4分；  参加“你好千金，呵护千金”讲座 0.2分  ；   参加“自我与察觉”研究生健康心理讲座0.2分；实验室星级评比三星实验室 0.1分；</t>
    </r>
    <r>
      <rPr>
        <sz val="14"/>
        <color rgb="FFFF0000"/>
        <rFont val="仿宋"/>
        <family val="3"/>
        <charset val="134"/>
      </rPr>
      <t>青年大学习满勤 1.5分（不算）；参加校级荧光夜跑活动0.2分。</t>
    </r>
  </si>
  <si>
    <t>食品加工新技术研究与新产品研发专题95*2＋未来食品发展专题91*2＋农产品预制菜加工技术专题96*3＋试验设计与数据分析92*2＋食品加工与贮运专题89*3＋食品质量安全控制与案例分析91*3＋现代农业创新与乡村振兴战略92*2＋硕士生英语90*3＋马克思主义与社会科学方法论95*1＋新时代中国特色社会主义理论与实践95*2＋科研伦理与学术规范（MOOC）97*1）/24=2220</t>
  </si>
  <si>
    <t xml:space="preserve">（1） 参加国奖有约，榜样领航（研究生国奖获得者分享会）第一期学术讲座0.2分
（2） 参加干燥研究的意义和创新路径学术讲座 0.2分
（3） 参加水产预制菜加工与质量安全控制学生讲座 0.2分
（4） 参加香港理工大学宣传学术讲座 0.2分
（5） 参加“天然产物研究30年；探索与感悟”学术讲座 0.2分
</t>
  </si>
  <si>
    <t xml:space="preserve">（1）参与食品学院院运会提前赛立定跳远  0.2分 
（2）参加食品学院院运会方阵 0.2分
（3）参加院级定向越野团体选拔赛0.2分
（4）参加校级越野定向选拔赛 0.2分
（5）参加校级荧光夜跑活动 0.2分
</t>
  </si>
  <si>
    <r>
      <rPr>
        <sz val="14"/>
        <color rgb="FFFF0000"/>
        <rFont val="仿宋"/>
        <family val="3"/>
        <charset val="134"/>
      </rPr>
      <t>（1）参与食品学院院运会提前赛立定跳远  0.2分 （不算）</t>
    </r>
    <r>
      <rPr>
        <sz val="14"/>
        <color theme="1"/>
        <rFont val="仿宋"/>
        <family val="3"/>
        <charset val="134"/>
      </rPr>
      <t xml:space="preserve">
（2）参加食品学院院运会方阵 0.2分
（3）参加院级定向越野团体选拔赛0.2分
（4）参加校级越野定向选拔赛 0.2分
</t>
    </r>
    <r>
      <rPr>
        <sz val="14"/>
        <color rgb="FFFF0000"/>
        <rFont val="仿宋"/>
        <family val="3"/>
        <charset val="134"/>
      </rPr>
      <t>（5）参加校级荧光夜跑活动 0.2分（加入集体）</t>
    </r>
    <r>
      <rPr>
        <sz val="14"/>
        <color theme="1"/>
        <rFont val="仿宋"/>
        <family val="3"/>
        <charset val="134"/>
      </rPr>
      <t xml:space="preserve">
</t>
    </r>
  </si>
  <si>
    <r>
      <t>（1）参与食品学院院运会提前赛立定跳远  0.2分 （不算，）</t>
    </r>
    <r>
      <rPr>
        <sz val="14"/>
        <color theme="1"/>
        <rFont val="仿宋"/>
        <family val="3"/>
        <charset val="134"/>
      </rPr>
      <t xml:space="preserve">
（2）参加食品学院院运会方阵 0.2分
（3）参加院级定向越野团体选拔赛0.2分
（4）参加校级越野定向选拔赛 0.2分
</t>
    </r>
    <r>
      <rPr>
        <sz val="14"/>
        <color rgb="FFFF0000"/>
        <rFont val="仿宋"/>
        <family val="3"/>
        <charset val="134"/>
      </rPr>
      <t>（5）参加校级荧光夜跑活动 0.2分（已加入集体）</t>
    </r>
    <r>
      <rPr>
        <sz val="14"/>
        <color theme="1"/>
        <rFont val="仿宋"/>
        <family val="3"/>
        <charset val="134"/>
      </rPr>
      <t xml:space="preserve">
</t>
    </r>
  </si>
  <si>
    <t>汤慧玲</t>
  </si>
  <si>
    <t>刘韵乐</t>
  </si>
  <si>
    <t>（1）院团委研会实践部干事   2分
（2）院团委研会个人优秀工作人员  0.5分
（3）院团委获得校级“五四红旗团委”荣誉表彰   0.25分
（4）三星实验室成员 0.1分
（5）“你好千金、呵护千金”女性生理健康教育大型公益讲座 0.2分
（6）参加64期燕山论坛“科研诚信与学术道德”专题讲座 0.2分
（7）参加第59期燕山论坛“反刍动物基因多样性介绍” 0.2分
（8）参与集体活动2023年 荧光夜跑  0.2分
（9）参加研究生趣味运动会活动  0.2分</t>
  </si>
  <si>
    <r>
      <t>3.85</t>
    </r>
    <r>
      <rPr>
        <sz val="14"/>
        <color rgb="FFFF0000"/>
        <rFont val="仿宋"/>
        <family val="3"/>
        <charset val="134"/>
      </rPr>
      <t>（3.65）</t>
    </r>
  </si>
  <si>
    <r>
      <t>（1）院团委研会实践部干事   2分
（2）院团委研会个人优秀工作人员  0.5分
（3）院团委获得校级“五四红旗团委”荣誉表彰   0.25分
（4）三星实验室成员 0.1分
（5）“你好千金、呵护千金”女性生理健康教育大型公益讲座 0.2分
（6）参加64期燕山论坛“科研诚信与学术道德”专题讲座 0.2分
（7）参加第59期燕山论坛“反刍动物基因多样性介绍” 0.2分</t>
    </r>
    <r>
      <rPr>
        <sz val="14"/>
        <color rgb="FFFF0000"/>
        <rFont val="仿宋"/>
        <family val="3"/>
        <charset val="134"/>
      </rPr>
      <t>（学术分）</t>
    </r>
    <r>
      <rPr>
        <sz val="14"/>
        <rFont val="仿宋"/>
        <family val="3"/>
        <charset val="134"/>
      </rPr>
      <t xml:space="preserve">
（8）参与集体活动2023年 荧光夜跑  0.2分
（9）参加研究生趣味运动会活动  0.2分</t>
    </r>
  </si>
  <si>
    <t>工业微生物育种：综合成绩 96，学分 2
智能制造与食品加工：综合成绩 89，学分 1
功能性食品评价学：综合成绩 83，学分 1
实验动物学：综合成绩 87，学分 2
研究生学术与职业素养讲座(MOOC)：综合成绩 85，学分 3
食品加工与贮运专题：综合成绩 91，学分 3
食品质量安全控制与案例分析：综合成绩 83，学分 3
现代农业创新与乡村振兴战略：综合成绩 90，学分 2
硕士生英语：综合成绩 96，学分 3
自然辩证法概论：综合成绩 90，学分 1
新时代中国特色社会主义理论与实践：综合成绩 92，学分 2
科研伦理与学术规范(MOOC)：综合成绩 94，学分 1</t>
  </si>
  <si>
    <t>（1）第一期国奖分享会“国奖有约，榜样领航” 0.2分
（2）第19期食品大讲堂 0.2分
（3）第37期食品大讲堂 0.2分
（4）第65期燕山论坛 0.2分
（5）2024.04.09 香港理工大学宣讲会 0.2分</t>
  </si>
  <si>
    <r>
      <t xml:space="preserve">（1）第一期国奖分享会“国奖有约，榜样领航” 0.2分
（2）第19期食品大讲堂 0.2分
（3）第37期食品大讲堂 0.2分
（4）第65期燕山论坛 0.2分
（5）2024.04.09 香港理工大学宣讲会 0.2分              </t>
    </r>
    <r>
      <rPr>
        <sz val="14"/>
        <color rgb="FFFF0000"/>
        <rFont val="仿宋"/>
        <family val="3"/>
        <charset val="134"/>
      </rPr>
      <t>（7）参加第59期燕山论坛“反刍动物基因多样性介绍” 0.2分（学术分）</t>
    </r>
  </si>
  <si>
    <t>（1）"军魂杯"夜间迷宫定向越野 0.2分
（2）参与院运会立定跳远 0.2分
（3）参与食品学院定向越野选拔赛 0.2分
（4）参与运动会方阵 0.2分</t>
  </si>
  <si>
    <r>
      <t>0.8</t>
    </r>
    <r>
      <rPr>
        <sz val="14"/>
        <color rgb="FFFF0000"/>
        <rFont val="仿宋"/>
        <family val="3"/>
        <charset val="134"/>
      </rPr>
      <t>（0.6）</t>
    </r>
  </si>
  <si>
    <r>
      <t>（1）"军魂杯"夜间迷宫定向越野 0.2分
（2）参与院运会立定跳远 0.2分</t>
    </r>
    <r>
      <rPr>
        <sz val="14"/>
        <color rgb="FFFF0000"/>
        <rFont val="仿宋"/>
        <family val="3"/>
        <charset val="134"/>
      </rPr>
      <t>（未获奖不可与方队叠加）</t>
    </r>
    <r>
      <rPr>
        <sz val="14"/>
        <color theme="1"/>
        <rFont val="仿宋"/>
        <family val="3"/>
        <charset val="134"/>
      </rPr>
      <t xml:space="preserve">
（3）参与食品学院定向越野选拔赛 0.2分
（4）参与运动会方阵 0.2分</t>
    </r>
  </si>
  <si>
    <t>第59期燕山论坛属学术讲座且参与分已达上限，院运会不多次叠加参与分</t>
  </si>
  <si>
    <t>梁力生</t>
  </si>
  <si>
    <t>范小平</t>
  </si>
  <si>
    <t xml:space="preserve">（1）院级优秀共青团员 1分 
（2）班级生活委员 2分 
（3）四星级实验室0.2分
（4）提案大赛参与 0.2分
（5）“你好千金，呵护千金”讲座0.2分
（6）“落叶成画，心绘祖国”树叶贴画制作大赛院级优秀奖0.4分
</t>
  </si>
  <si>
    <r>
      <t>4</t>
    </r>
    <r>
      <rPr>
        <sz val="14"/>
        <color rgb="FFFF0000"/>
        <rFont val="仿宋"/>
        <family val="3"/>
        <charset val="134"/>
      </rPr>
      <t>（4.2）</t>
    </r>
  </si>
  <si>
    <r>
      <t xml:space="preserve">（1）院级优秀共青团员 1分 
（2）班级生活委员 2分 
（3）四星级实验室0.2分
（4）提案大赛参与 0.2分
（5）“你好千金，呵护千金”讲座0.2分
（6）“落叶成画，心绘祖国”树叶贴画制作大赛院级优秀奖0.4分 （ 0.2 团队减半）
</t>
    </r>
    <r>
      <rPr>
        <sz val="14"/>
        <color rgb="FFFF0000"/>
        <rFont val="仿宋"/>
        <family val="3"/>
        <charset val="134"/>
      </rPr>
      <t xml:space="preserve">（2）华南农业大学首届科普讲座加分 0.2分（集体活动分）                 （4）丁颖礼堂讲座0.2分（集体活动分）
</t>
    </r>
  </si>
  <si>
    <r>
      <t xml:space="preserve">（1）院级优秀共青团员 1分 
（2）班级生活委员 2分 
（3）四星级实验室0.2分
（4）提案大赛参与 0.2分
（5）“你好千金，呵护千金”讲座0.2分
（6）“落叶成画，心绘祖国”树叶贴画制作大赛院级优秀奖0.4分 （ 0.2 团队减半）
</t>
    </r>
    <r>
      <rPr>
        <sz val="14"/>
        <color rgb="FFFF0000"/>
        <rFont val="仿宋"/>
        <family val="3"/>
        <charset val="134"/>
      </rPr>
      <t xml:space="preserve">（7）华南农业大学首届科普讲座加分 0.2分（集体活动分）  
（8）丁颖礼堂讲座0.2分（集体活动分）
</t>
    </r>
  </si>
  <si>
    <t xml:space="preserve">食品与健康及保健食品开发趋势专题 2学分 91
应用有机化学 2学分 89
现代仪器分析方法与原理 3学分 95
研究生学术与职业素养讲座(MOOC) 3学分 93
食品加工与贮运专题 3学分 91
食品质量安全控制与案例分析 3学分 80
现代农业创新与乡村振兴战略 2学分 96
硕士生英语 3学分 70
自然辩证法概论 1学分 93
新时代中国特色社会主义理论与实践 2学分 92
科研伦理与学术规范(MOOC) 1学分 94
</t>
  </si>
  <si>
    <t xml:space="preserve">（1）第七届全国大学生创新体验竞赛0.2分
（2）华南农业大学首届科普讲座加分 0.2分
（3）参加华南农业大学食品学院2023年“丁颖杯”创意大赛0.2分
（4）丁颖礼堂讲座0.2分
</t>
  </si>
  <si>
    <r>
      <t>0.8</t>
    </r>
    <r>
      <rPr>
        <sz val="14"/>
        <color rgb="FFFF0000"/>
        <rFont val="仿宋"/>
        <family val="3"/>
        <charset val="134"/>
      </rPr>
      <t>（0.4）</t>
    </r>
  </si>
  <si>
    <r>
      <t>（1）第七届全国大学生创新体验竞赛0.2分
（2）华南农业大学首届科普讲座加分 0.2分</t>
    </r>
    <r>
      <rPr>
        <sz val="14"/>
        <color rgb="FFFF0000"/>
        <rFont val="仿宋"/>
        <family val="3"/>
        <charset val="134"/>
      </rPr>
      <t>（集体活动分）</t>
    </r>
    <r>
      <rPr>
        <sz val="14"/>
        <color theme="1"/>
        <rFont val="仿宋"/>
        <family val="3"/>
        <charset val="134"/>
      </rPr>
      <t xml:space="preserve">
（3）参加华南农业大学食品学院2023年“丁颖杯”创意大赛0.2分
（4）丁颖礼堂讲座0.2分</t>
    </r>
    <r>
      <rPr>
        <sz val="14"/>
        <color rgb="FFFF0000"/>
        <rFont val="仿宋"/>
        <family val="3"/>
        <charset val="134"/>
      </rPr>
      <t xml:space="preserve">（集体活动分）
</t>
    </r>
  </si>
  <si>
    <r>
      <t>（1）第七届全国大学生创新体验竞赛0.2分
（2）参加华南农业大学食品学院2023年“丁颖杯”创意大赛0.2分</t>
    </r>
    <r>
      <rPr>
        <sz val="14"/>
        <color rgb="FFFF0000"/>
        <rFont val="仿宋"/>
        <family val="3"/>
        <charset val="134"/>
      </rPr>
      <t xml:space="preserve">
</t>
    </r>
  </si>
  <si>
    <t xml:space="preserve">（1）参与食品学院院运会方阵队 0.2分； 
（2）参加军魂杯第四届夜间超级迷宫定向接力赛暨校队选拔赛 0.2分
（3） 三下乡0.5分
</t>
  </si>
  <si>
    <t>23.38（23.18）</t>
  </si>
  <si>
    <t>首届科普讲座及丁颖礼堂活动属于集体活动分</t>
  </si>
  <si>
    <t>20233141106</t>
  </si>
  <si>
    <t>喻君锐</t>
  </si>
  <si>
    <t>18100235307</t>
  </si>
  <si>
    <t>（1）院级优秀工作人员0.5分（2）团委研究生会获校级“五四红旗团委研究生会”0.25分+0.2=0.45（3）四星级实验室0.2分（4）院团委研究生会工作人员2分（5）“你好千金”女性生理健康教育大型公益讲座（集体活动）0.2分（6）“爱自己，从破解情绪密码开始”心理健康讲座（集体活动）0.2分（7）华南农业大学首届科普大赛（集体活动）0.2分（8）参加华南农业大学食品学院第十八届研究生代表大会（集体活动）0.2分（9）参与“家乡发展我见证”主题摄影活动0.2分</t>
  </si>
  <si>
    <t>（1）院级优秀工作人员0.5分（2）所在食品学院研究生会获“红旗研究生会” 0.25(标兵是本科生部)（3）四星级实验室0.2分（4）院团委研究生会工作人员2分（5）“你好千金”女性生理健康教育大型公益讲座（集体活动）0.2分（6）“爱自己，从破解情绪密码开始”心理健康讲座（集体活动）0.2分（7）华南农业大学首届科普大赛（集体活动）0.2分（8）参加华南农业大学食品学院第十八届研究生代表大会（集体活动）0.2分（9）参与“家乡发展我见证”主题摄影活动0.2分</t>
  </si>
  <si>
    <t>食品营养与功能性食品研究专题-2-89
工业微生物育种-2-97
现代知识产权与保护-1-86
实验动物学-2-94
文献管理与信息分析（MOOC）-2-94
食品加工与贮运专题-3-94
食品质量安全控制与案例分析-3-91
现代农业创新与乡村振兴战略-2-89
硕士生英语-3-90
自然辩证法概论-1-94
新时代中国特色社会主义理论与实践-2-93
科研伦理与学术规范 (MOOC)-1-93
计算得学习成绩分=18.42</t>
  </si>
  <si>
    <t>（1）“国奖有约，榜样领航”研究生国奖获得者分享会第一期（学术活动）0.2分（2）水产品预制菜加工与质量安全控制（学术活动）0.2分（3）第二十期食品大讲堂（学术活动）0.2分</t>
  </si>
  <si>
    <t>（1）参与食品学院院运会方阵0.2分</t>
  </si>
  <si>
    <t>陈丽璇</t>
  </si>
  <si>
    <t xml:space="preserve">（1）优秀党员督导员0.7分；
（2）班级组织委员2分；
（3）党支部纪律委员1分；
（4）五院联合心理知识竞赛0.2分；
（5）“两弹一星”精神专题报告会0.2分；
（6）“科技改变食界，助力乡村振兴”2023食品科技文化节暨团日活动德育分0.3分；
（7）以“绘华农长卷，谱华彩新篇”主题的第十四届迎新杯书画大赛0.2分；
（8）“自我与觉察”研究生心理健康讲座0.2分；
（9）华南农业大学首届科普大赛观众0.2分；
（10）星级（三星）实验室0.1分
</t>
  </si>
  <si>
    <t xml:space="preserve">（1）优秀党员督导员0.7分；
（2）班级组织委员2分；
（4）五院联合心理知识竞赛0.2分；
（5）“两弹一星”精神专题报告会0.2分；
（6）“科技改变食界，助力乡村振兴”2023食品科技文化节暨团日活动德育分0.4分；（二等奖0.8减半）
（7）以“绘华农长卷，谱华彩新篇”主题的第十四届迎新杯书画大赛0.2分；
（8）“自我与觉察”研究生心理健康讲座0.2分；
（9）华南农业大学首届科普大赛观众0.2分；
（10）星级（三星）实验室0.1分
</t>
  </si>
  <si>
    <t>食品加工过程模拟-优化-控制：成绩91，学分3；聚合物结构与性能：成绩91，学分2；现代知识产权与保护：成绩88，学分1；食品工业新技术设备：成绩91，学分2；文献管理与信息分析：成绩92，学分2；高级食品化学：成绩83，学分2；生物工程研究进展：成绩89，学分3；试验设计与数据分析：成绩87，学分2；工程伦理：成绩87，学分2；硕士生英语：成绩90，学分3；马克思主义与社会科学方法论：成绩85，学分1；新时代中国特色社会主义理论与实践：成绩92，学分2。绩点平均分：89.24分</t>
  </si>
  <si>
    <t xml:space="preserve">（1）“食品大讲堂第37期：天然产物研究30年；探索与感悟”讲座0.2分；
（2）第四届研究生学术论坛0.2分；
（3）“基因与作物广谱抗病及昆虫共生细菌抗药性机制研究”学术讲座0.2分
</t>
  </si>
  <si>
    <t xml:space="preserve">（1）“军魂杯”第四届夜间超级迷宫定向接力赛暨校队选拔赛0.2分；
（2）参加运动会方阵0.2分；
</t>
  </si>
  <si>
    <t>（1）党支部纪律委员1分（未任职一年的不予加分）；（2）科技改变食界，助力乡村振兴”2023食品科技文化节暨团日活动德育分0.4分；（二等奖0.8减半）</t>
  </si>
  <si>
    <t>刘燕婷</t>
  </si>
  <si>
    <t>徐小艳</t>
  </si>
  <si>
    <t>(1)班级生活委员 2分 (2)518四星实验室0.2分（3）华南农业大学首届科普大赛 集体活动0.2分（4）你好千金公益讲座 集体活动0.2分（5）“爱自己，从破解情绪密码开始”心理健康讲座 集体活动0.2分（6）“猫鼠游戏”户外团体活动 集体活动0.2分（7）大健康科技创新和产业高质量发展的人才需求讲座 集体活动0.2分（8）23食品科技文化节暨团日活动二等奖 0.4分</t>
  </si>
  <si>
    <t>科研伦理与学术规范 95分 1学分
现代仪器分析方法与原理 95分 3学分
工程伦理 96分 2学分
硕士生英语 97分 3学分
新时代中国特色社会主义理论与实践 86分 2学分
生物工程下游技术 77分 2学分
试验统计与数据分析 87分 2学分
文献管理与信息分析（MOOC）98分 2学分
马克思主义与社会科学方法论 90分 1学分
食品加工与贮运专题 91分 3学分
生物工程综合实验 98分 3学分</t>
  </si>
  <si>
    <t>（1）	干燥研究的意义和创新路径讲座 学术活动0.2分
（2）	“对话国奖，见贤思齐（研究生国奖获得者分享会）第二期 学术活动0.2分</t>
  </si>
  <si>
    <t xml:space="preserve">（1）	参与食品学院院运会方阵0.2分
（2）	食品学院定向越野参与0.2分
（3）	寒假打卡活动0.15分 </t>
  </si>
  <si>
    <t>杨张畅</t>
  </si>
  <si>
    <t xml:space="preserve">1）趣味运动会 0.2分      (2）班级班长 3分 
(3）参加华南农业大学2023年“丁颖杯”创意大赛0.2分
(4）2024年食品学院研究生会述职大会 0.2               (5） 2023食品科技文化节暨团日活动  三等奖 0.15                  </t>
  </si>
  <si>
    <t xml:space="preserve">1）趣味运动会 0.2分      (2）班级班长 3分 
(3）参加华南农业大学2023年“丁颖杯”创意大赛0.2分
(4）2024年食品学院研究生会述职大会 0.2               (5） 2023食品科技文化节暨团日活动  三等奖 0.3 （6） “你好千金，呵护千金”0.2                  </t>
  </si>
  <si>
    <t>食品科技文化节暨团日活动三等奖加分为0.15</t>
  </si>
  <si>
    <t xml:space="preserve">食品微生物基因工程实验技术 3 94
食品质量安全检测新技术进展 2 86
智能制造与食品加工 1 94
文献管理与信息分析（MOOC）2 89
生物工程研究进展 3 88
生物工程综合实验 3 97
试验设计与数据分析 2 80
工程伦理 2 93
硕士生英语 3 99
马克思主义与社会科学方法论 1 96
新时代中国特色社会主义理论与实践 2 90
</t>
  </si>
  <si>
    <t xml:space="preserve">（1）	参与食品学院院运会  0.2分；
（2）	 2023定向越野团体选拔赛0.2
（3）	“你好千金，呵护千金”0.2     (4）中国微生物安全与健康科学大数据库构建0.2     </t>
  </si>
  <si>
    <t xml:space="preserve">（1）	参与食品学院院运会  0.2分；
（2）	 2023定向越野团体选拔赛0.2
（3）	“你好千金，呵护千金”0.2 (移至思想品德类加分）    (4）中国微生物安全与健康科学大数据库构建0.2     </t>
  </si>
  <si>
    <t>20233141079</t>
  </si>
  <si>
    <t>谭兆龙</t>
  </si>
  <si>
    <t>13650879910</t>
  </si>
  <si>
    <t>（1）	班级团支书：3分；（2）	“猫鼠游戏”户外团体：0.2分；（3）	五星实验室：0.3分；（4）	院级十大歌手活动：0.2分；（5）	运动会方阵签到：0.2分</t>
  </si>
  <si>
    <t>（1）	班级团支书：3分；（2）	“猫鼠游戏”户外团体：0.2分；（3）	五星实验室：0.3分；（4）	院级十大歌手活动：0.2分；（5）团日活动 0.5</t>
  </si>
  <si>
    <t>（1）	班级团支书：3分；（2）	“猫鼠游戏”户外团体：0.2分；（3）	五星实验室：0.3分；（4）	院级十大歌手活动：0.2分；（5）团日活动</t>
  </si>
  <si>
    <t>食品生物技术专题与研究进展98（2）；生物工程下游技术85（2）；食品与健康及保健食品开发趋势专题92（2）；现代知识产权与保护91（1）；文献管理与信息分析（MOOC）98（2）；食品加工与贮运专题91（3）；食品质量安全控制与案例分析85（3）；现代农业创新与乡村振兴战略90（2）；硕士生英语90（3）；自然辩证法概论95（1）；新时代中国特色社会主义理论与实践89（2）；科研伦理与学术规范（MOOC）92（1）</t>
  </si>
  <si>
    <t>2023年华南农业大学“丁颖杯”广东大学生创业计划竞赛校内参与0.2分；</t>
  </si>
  <si>
    <t>（1）	运动会方阵签到：0.2分</t>
  </si>
  <si>
    <t>食品加工</t>
  </si>
  <si>
    <t>王燕超</t>
  </si>
  <si>
    <t>班级心理委员（2分）
522-1星级实验室 0.3分
（1）“爱自己从破解情绪密码开始” 0.2分
（2）燕山志愿清洁活动 0.1分
(3)猫鼠活动 0.2分
（4）华南农业大学首届科普大赛 0.2
（5）“两弹一星”精神专题报告会 0.2分</t>
  </si>
  <si>
    <t>班级心理委员（2分）
522-1星级实验室 0.3分
（1）“爱自己从破解情绪密码开始” 0.2分
(3)猫鼠活动 0.2分
（4）华南农业大学首届科普大赛 0.2
（5）“两弹一星”精神专题报告会 0.2分
（6）二十八期食品大讲堂（大健康科技创新和产业高质量发展的人才需求”）0.2分</t>
  </si>
  <si>
    <r>
      <t xml:space="preserve">班级心理委员（2分）
522-1星级实验室 0.3分
（1）“爱自己从破解情绪密码开始” 0.2分
</t>
    </r>
    <r>
      <rPr>
        <sz val="14"/>
        <color rgb="FFFF0000"/>
        <rFont val="仿宋"/>
        <family val="3"/>
        <charset val="134"/>
      </rPr>
      <t>（2）燕山志愿清洁活动 0.1分</t>
    </r>
    <r>
      <rPr>
        <sz val="14"/>
        <color theme="1"/>
        <rFont val="仿宋"/>
        <family val="3"/>
        <charset val="134"/>
      </rPr>
      <t xml:space="preserve">
(3)猫鼠活动 0.2分
（4）华南农业大学首届科普大赛 0.2
（5）“两弹一星”精神专题报告会 0.2分
（6）二十八期食品大讲堂（大健康科技创新和产业高质量发展的人才需求”）0.2分</t>
    </r>
  </si>
  <si>
    <t>工业微生物育种: （97x2)/24=8.08 职业素养讲座：（87x3）/24=10.88
现代创新：（93x2）/24=7.75 英语：（84x3）/24=10.50
新时代：（97x2）/24=8.08 科研伦理：（92x1）/24=3.83
质量检测：（90x2）/24=7.50 保健品开发：（92x2）/24=7.67
加工贮运：（92x3）/24=11.50 案例分析：（85x3）/24=10.63
自然辩证法：（95x1）/24=3.96
总分：（8.08+10.88+7.75+10.50+8.08+3.83+7.5+7.67+11.5+10.63+3.96）x0.2=18.08</t>
  </si>
  <si>
    <t>（1）	食品学院第一届综述大赛参与 0.2分
（2）十八期食品大讲堂（解码预制菜） 0.2分
（3）十九期食品大讲堂（斑马鱼及类器官技术在功能性食品创新研究的应用） 0.2分
（4）二十七期食品大讲堂 （异戊烯基酚类物质天然资源发掘与异源生物合成）0.2分
（5）二十八期食品大讲堂（大健康科技创新和产业高质量发展的人才需求”）0.2分</t>
  </si>
  <si>
    <t xml:space="preserve">（1）	食品学院第一届综述大赛参与 0.2分
（2）十八期食品大讲堂（解码预制菜） 0.2分
（3）十九期食品大讲堂（斑马鱼及类器官技术在功能性食品创新研究的应用） 0.2分
（4）二十七期食品大讲堂 （异戊烯基酚类物质天然资源发掘与异源生物合成）0.2分
</t>
  </si>
  <si>
    <t>（1）	第四届夜间超级迷宫定向接力赛 0.2分
（2）运动会方阵 0.2分</t>
  </si>
  <si>
    <t>刘林凯</t>
  </si>
  <si>
    <t xml:space="preserve">（1）五星实验室 +0.3分
（2）华南农业大学五四红旗团委 +0.25分
（3）燕山清扫活动 0.1分（集体活动）
（4）“权益有你，共创美好校园”研究生提案大赛 三等奖+0.7分
（5）华南农业大学首届科普大赛 0.2分（集体活动）
（8）“你好千金”女性生理健康教育大型公益讲座 0.2分（集体活动）
（9）广东省科学道德和学风建设宣讲教育报告会 0.2分（集体活动）
（10）“落叶成画，心绘祖国”树叶贴画制作活动 优秀奖+0.4分
（11）大健康科技创新和产业高质量发展的人才需求讲座 0.2（集体活动）
（12）宿舍文化节之春意盎然三等奖 +0.6分
（13）“家乡发展我见证”主题摄影活动 0.2分（集体活动）
</t>
  </si>
  <si>
    <t xml:space="preserve">（1）五星实验室 +0.3分
（4）“权益有你，共创美好校园”研究生提案大赛 三等奖+0.35分
（5）华南农业大学首届科普大赛 0.2分（集体活动）
（8）“你好千金”女性生理健康教育大型公益讲座 0.2分（集体活动）
（9）广东省科学道德和学风建设宣讲教育报告会 0.2分（集体活动）
（10）“落叶成画，心绘祖国”树叶贴画制作活动 优秀奖+0.2分
（11）大健康科技创新和产业高质量发展的人才需求讲座 0.2（集体活动）
（12）宿舍文化节之春意盎然三等奖 +0.3分
（13）“家乡发展我见证”主题摄影活动 0.2分（集体活动）
</t>
  </si>
  <si>
    <r>
      <t xml:space="preserve">（1）五星实验室 +0.3分
</t>
    </r>
    <r>
      <rPr>
        <sz val="14"/>
        <color rgb="FFFF0000"/>
        <rFont val="仿宋"/>
        <family val="3"/>
        <charset val="134"/>
      </rPr>
      <t>（3）燕山清扫活动 0.1分（集体活动）</t>
    </r>
    <r>
      <rPr>
        <sz val="14"/>
        <color theme="1"/>
        <rFont val="仿宋"/>
        <family val="3"/>
        <charset val="134"/>
      </rPr>
      <t xml:space="preserve">
</t>
    </r>
    <r>
      <rPr>
        <sz val="14"/>
        <color rgb="FFFF0000"/>
        <rFont val="仿宋"/>
        <family val="3"/>
        <charset val="134"/>
      </rPr>
      <t>（4）“权益有你，共创美好校园”研究生提案大赛 三等奖+0.3分</t>
    </r>
    <r>
      <rPr>
        <sz val="14"/>
        <color theme="1"/>
        <rFont val="仿宋"/>
        <family val="3"/>
        <charset val="134"/>
      </rPr>
      <t xml:space="preserve">
（5）华南农业大学首届科普大赛 0.2分（集体活动）
（8）“你好千金”女性生理健康教育大型公益讲座 0.2分（集体活动）
（9）广东省科学道德和学风建设宣讲教育报告会 0.2分（集体活动）
（10）“落叶成画，心绘祖国”树叶贴画制作活动 优秀奖+0.2分
（11）大健康科技创新和产业高质量发展的人才需求讲座 0.2（集体活动）
（12）宿舍文化节之春意盎然三等奖 +0.3分
（13）“家乡发展我见证”主题摄影活动 0.2分（集体活动）
</t>
    </r>
  </si>
  <si>
    <t xml:space="preserve">食品质量安全检测新技术进展 90 2
智能制造与食品加工 90 1
现代知识产权与保护 90 1
功能性食品评价学92 1
功能食品加工工艺学92 1
文献管理与信息分析（MOOC）98 2
生物工程研究进展88 3
生物工程综合实验97 3
试验设计与数据分析94 2
工程伦理97 2
硕士生英语90 3
自然辩证法概论91 1
新时代中国特色社会主义理论与实践90 2
</t>
  </si>
  <si>
    <t xml:space="preserve">（1）干燥研究的意义和创新路径讲座 0.2分
（2）国奖有约 榜样领航学术分享 0.2分
（3）第四届研究生学术论坛 0.2分
（4）“不溶性大豆纤维功能特性提升及其应用特性研究”学术讲座 0.2分
（5）全国大学生创新创业大赛 0.2分
（6）2024年“金龙鱼”杯食品创新大赛三等奖+ 1.6分
（7）五院联合心理知识竞赛 0.2分
</t>
  </si>
  <si>
    <t xml:space="preserve">（1）干燥研究的意义和创新路径讲座 0.2分
（2）国奖有约 榜样领航学术分享 0.2分
（3）第四届研究生学术论坛 0.2分
（4）“不溶性大豆纤维功能特性提升及其应用特性研究”学术讲座 0.2分
（5）全国大学生创新创业大赛 0.2分
（6）2024年“金龙鱼”杯食品创新大赛三等奖且担任队长+0.8分
</t>
  </si>
  <si>
    <r>
      <t xml:space="preserve">（1）干燥研究的意义和创新路径讲座 0.2分
（2）国奖有约 榜样领航学术分享 0.2分
（3）第四届研究生学术论坛 0.2分
（4）“不溶性大豆纤维功能特性提升及其应用特性研究”学术讲座 0.2分
（5）全国大学生创新创业大赛 0.2分
</t>
    </r>
    <r>
      <rPr>
        <sz val="14"/>
        <color rgb="FFFF0000"/>
        <rFont val="仿宋"/>
        <family val="3"/>
        <charset val="134"/>
      </rPr>
      <t>（6）2024年“金龙鱼”杯食品创新大赛三等奖且担任队长+0.4分（未证明是队长，按成员加分）</t>
    </r>
    <r>
      <rPr>
        <sz val="14"/>
        <color theme="1"/>
        <rFont val="仿宋"/>
        <family val="3"/>
        <charset val="134"/>
      </rPr>
      <t xml:space="preserve">
</t>
    </r>
  </si>
  <si>
    <t xml:space="preserve">（1）食品学院定向越野 0.2分
（2）参与食品学院院运会，男子100米，0.2分
（3）华南农业大学军魂杯定向运动比赛 0.2分
（4）趣味运动会 0.2分
（5）方阵参与人员 0.2分
</t>
  </si>
  <si>
    <t xml:space="preserve">（1）食品学院定向越野 0.2分
（2）参与食品学院院运会，男子100米，0.2分
（3）华南农业大学军魂杯定向运动比赛 0.2分
</t>
  </si>
  <si>
    <t>集体参与分已满，且不是团委人员</t>
  </si>
  <si>
    <t>徐丕乾</t>
  </si>
  <si>
    <t>食品营养与功能性食品研究专题：90；发酵工程：93；食品微生物学进展专题：92；食品与健康及保健食品开发趋势专题：91；食品加工与贮运专题：89；食品质量安全感知与案例分析：88；现代农业创新与乡村振兴战屡：87；硕士生英语：94；自然辩证法概论：93；新时代中国特色社会主义理论与实践：94；科研伦理与学术规范（MOOC）：91；
成绩：91×0.2=18.2</t>
  </si>
  <si>
    <t>（1）发明专利公布，专利号：20241059081.74分（2）2024年长三角中帼创新创业大赛参加0.2分</t>
  </si>
  <si>
    <t>（1）院运会方阵</t>
  </si>
  <si>
    <t>20233185078</t>
  </si>
  <si>
    <t>余洁婷</t>
  </si>
  <si>
    <t>13076449889</t>
  </si>
  <si>
    <t>（1）五星实验室所在成员0.3分
（2）班级组织委员2分
（3）食品学院第九十六期督导员0.5分
（4）参与华南农业大学“军魂杯”第四届夜间超级迷宫定向接力赛暨校队选拔赛0.2分
（5）猫鼠游戏户外团体活动0.2分
（6）参加“科技改变食界 助力乡村振兴”2023 食品科技文化节暨团日活动0.5分</t>
  </si>
  <si>
    <t>定向越野算文体</t>
  </si>
  <si>
    <t>（1）五星实验室所在成员0.3分
（2）班级组织委员2分
（3）食品学院第九十六期督导员0.5分
（5）猫鼠游戏户外团体活动0.2分
（6）参加“科技改变食界 助力乡村振兴”2023 食品科技文化节暨团日活动0.5分</t>
  </si>
  <si>
    <t>天然产物化学，98，2学分，食品营养与功能性食品研究专题，90，2学分，食品与健康及保健食品开发趋势专题，92，2学分，文献管理与信息分析（MOOC），96分，2学分，生物工程研究进展，89，3学分，生物工程综合实验，96，3学分，试验设计与数据分析，90，2学分，工程伦理，90，2学分，硕士生英语97，3学分，自然辨证法，96，1学分，新时代中国特色社会主义理论与实践，92，2学分，总分=98*2+90*2+92*2+96*2+89*3+97*3+90*2+90*2+97*3+96*1+92*2=2241（分）总学分：24，平均绩点：93.375，97.375*0.2=18.675分</t>
  </si>
  <si>
    <t>（1）参与运动会方阵0.2分</t>
  </si>
  <si>
    <t>（4）参与华南农业大学“军魂杯”第四届夜间超级迷宫定向接力赛暨校队选拔赛0.2分</t>
  </si>
  <si>
    <t>（1）参与运动会方阵0.2分（2）参与华南农业大学“军魂杯”第四届夜间超级迷宫定向接力赛暨校队选拔赛0.2分</t>
  </si>
  <si>
    <t>20233141103</t>
  </si>
  <si>
    <t>杨钰晖</t>
  </si>
  <si>
    <t>13539061603</t>
  </si>
  <si>
    <t>（1）食品学院团委研究生会宣传部干事 2分
（2）所在团委研究生会获校级“五四红旗团委、研究生会”0.25分
（3）四星级实验室 0.2分
集体活动 共1分
（4）集体活动2023.11.10 “你好千金”女性生理健康讲座 0.2分
（5）集体活动2024.5.23 “爱自己，从破解情绪密码开始”心理健康讲座 0.2分
（6）集体活动2024 5.26 食品学院第十八届研究生代表大会 0.2分
（7）集体活动2024.6.20 第四届“华农杯”短视频创作大赛决赛学院代表 0.2分
（8）集体活动2024.6.21 “猫鼠游戏”户外团体活动 0.2分</t>
  </si>
  <si>
    <t>食品营养与功能性食品研究专题            2学分 93
发酵工程                                                3学分 91
工业微生物育种                                     2学分 97
实验动物学                                            2学分 87
食品加工与贮运专题                              3学分 93
食品质量安全控制与案例分析                3学分 91
现代农业创新与乡村振兴战略                2学分 83
硕士生英语                                             3学分 92
自然辩证法概论                                     1学分 93
新时代中国特色社会主义理论与实践     2学分 94
科研理论与学术规范(MOOC)                 1学分 95</t>
  </si>
  <si>
    <t>（1）学术讲座2023.11.24第二十期食品大讲堂 0.2分
（2）学术讲座2024.3.4异戊烯基酚类物质天然资源发掘与异源生物合成  0.2分</t>
  </si>
  <si>
    <t>（1）参与华南农业大学“军魂杯”第四届夜间超级迷宫定向接力赛暨校队选拔赛比赛  0.2分
（2）运动会方阵参与 0.2分</t>
  </si>
  <si>
    <t>叶倩君</t>
  </si>
  <si>
    <t>（1）校级红旗团委研究生会 0.25分 （2）学院团委研究生会工作人员 2分 （3）华南农业大学首届科普大赛 0.2分 （4）“两弹一星”精神专题报告会 0.2分 （5）丁颖礼堂活动 0.2分 （6）三星实验室 0.1分</t>
  </si>
  <si>
    <t>课程名称：食品加工过程模拟-优化-控制，学分：3，成绩：91；课程名称：聚合物结构与性能，学分：2，成绩：90；课程名称：现代知识产权与保护，学分：1，成绩：88；课程名称：食品工业新技术设备，学分：2，成绩：92；课程名称：文献管理与信息分析（MOOC），学分：2，成绩：97；课程名称：高级食品化学，学分：2，成绩：85；课程名称：生物工程研究进展，学分：3，成绩：89；课程名称：试验设计与数据分析，学分：2，成绩：98；课程名称：工程伦理，学分：2，成绩：92；课程名称：硕士生英语，学分：3，成绩：96；课程名称：马克思主义与社会科学方法论，学分：1，成绩：85；课程名称：新时代中国特色社会主义理论与实践，学分：2，成绩：94</t>
  </si>
  <si>
    <t>（1）食品大讲堂第37期：天然产物研究30年；探索与感悟讲座 0.2分 （2）第四届研究生学术论坛 0.2分 （3）第十九期食品大讲堂 0.2分 （4）中国微生物安全与健康科学大数据库构建及其创新应用讲座 0.2分</t>
  </si>
  <si>
    <t>（1）参与食品学院院运会方阵 0.2分 （2）华南农业大学“军魂杯”第四届夜间超级迷宫定向接力赛暨校队选拔赛 0.2分</t>
  </si>
  <si>
    <t>陈丹</t>
  </si>
  <si>
    <t>（1）五星实验室成员 0.3分（2）团委（研究生）工作人员及班级宣传委员 3分；（3）所在食品学院团委获华南农业大学五四红旗团委表彰0.25分</t>
  </si>
  <si>
    <t>3.55分</t>
  </si>
  <si>
    <t>五星实验室成员 0.3分；任团委（研究生）工作人员及班级宣传委员 3分；所在食品学院团委获华南农业大学五四红旗团委表彰0.25分</t>
  </si>
  <si>
    <t>18.37分</t>
  </si>
  <si>
    <t>智能制造与食品加工 1学分 93；食品包装进展专题 2学分 92；生物质材料专论 2学分 96；先进测试技术与仪器分析专论 3学分 86；文献管理与信息分析（MOOC）2学分 98；食品加工与贮运专题 3学分 92；食品质量安全控制与案例分析 3学分 97；现代农业创新与乡村振兴战略 2学分 88；硕士生英语 3学分 90；自然辩证法概论 1学分 92；新时代中国特色社会主义理论与实践 2学分 86；科研伦理与学术规范（MOOC）1学分 96</t>
  </si>
  <si>
    <t>参加第十八期食品大讲堂学术讲座 0.2分</t>
  </si>
  <si>
    <t>参与食品学院院运会方队队员  0.2分 ；参与华南农业大学‘军魂杯’第四届夜间超级迷宫定向运动比赛 0.2分</t>
  </si>
  <si>
    <t>22.52分</t>
  </si>
  <si>
    <t>顾仪</t>
  </si>
  <si>
    <t>（1）班级组织委员 2分；
（2）所在实验室“食品学院217”评比为“三星级实验室” 0.1分； 
（3）参加广东农业（大豆）产业科技大会讲座0.2分；
（4）参加“你好千金，呵护千金”讲座 0.2分；
（5）参加科学道德与学风建设讲座 0.2分；
（6）参加“爱自己，从破解情绪密码开始”心理健康讲座 0.2分；</t>
  </si>
  <si>
    <t>18.224分</t>
  </si>
  <si>
    <t>（1）现代农业案例 94分，学分2；                                   （2）发酵工程 92分，学分3；
（3）生物工程下游技术 94，学分2；                               （4）智能农业装备技术 95，学分1；
（5）研究生生涯发展与规划（MOOC） 97，学分2；
（7）食品加工与贮运专题 93，学分3；                            （8）自然辩证法概论 92，学分1；
（9）食品质量安全控制与案例分析 77，学分3；
（10）现代农业创新与乡村振兴战略 91，学分2；                  （11）硕士英语 90，学分3；
（12）新时代中国特色社会主义理论与实践 94，学分2；
（13）科研伦理与学术规范（MOOC）95，学分1。</t>
  </si>
  <si>
    <r>
      <t>18.22分</t>
    </r>
    <r>
      <rPr>
        <sz val="14"/>
        <color rgb="FFFF0000"/>
        <rFont val="仿宋"/>
        <family val="3"/>
        <charset val="134"/>
      </rPr>
      <t>两位数</t>
    </r>
  </si>
  <si>
    <t>（1）参加第十八期食品大讲堂学术讲座 0.2分；
（2）参加第二十期食品大讲堂学术讲座 0.2分；
（3）参加食品大讲堂第37期学术讲座0.2分；
（4）参加中国微生物安全与健康科学大数据库构建及其创新应用讲座0.2分；
（5）参加食品学院第四届研究生学术论坛决赛 0.2分；</t>
  </si>
  <si>
    <t>（1）参与食品学院院运会方阵队 0.2分； 
（2）参加军魂杯第四届夜间超级迷宫定向接力赛暨校队选拔赛 0.2分</t>
  </si>
  <si>
    <r>
      <t>22.52</t>
    </r>
    <r>
      <rPr>
        <sz val="14"/>
        <color rgb="FFFF0000"/>
        <rFont val="仿宋"/>
        <family val="3"/>
        <charset val="134"/>
      </rPr>
      <t>两位数</t>
    </r>
  </si>
  <si>
    <t>学习成绩四舍五入保留两位小数</t>
  </si>
  <si>
    <t>谢福瀚</t>
  </si>
  <si>
    <t>（1）三星实验室 0.1分
（2）“你好千金”女性生理健康教育大型公益活动讲座0.2分
（3）4月9日香港理工大学食品科学及营养学系介绍 0.2分</t>
  </si>
  <si>
    <t>高级食品化学 成绩91 学分2；
食品加工与贮运专题 成绩93 学分3；
工程伦理 成绩95 学分2；
试验设计与数据分析 成绩93 学分2；
硕士生英语 成绩90 学分3；
马克思主义与社会科学方法论 成绩97 学分1；
新时代中国特色社会主义理论与实践 成绩87 学分2；
食品加工新技术研究与新产品研发专题 成绩89 学分2；
食品营养与功能性食品研究专题 成绩91 学分2；
食品加工过程模拟-优化-控制 成绩95 学分3；
文献管理与信息分析（MOOC） 成绩98 学分2；</t>
  </si>
  <si>
    <t>（1）第18期食品大讲堂参与 0.2分
（2）第19期食品大讲堂参与0.2分
（3）第20期食品大讲堂参与 0.2分
（4）第37期食品大讲堂参与0.2分</t>
  </si>
  <si>
    <t>（1）参与食品学院院运会方阵，院运会铅球、引体向上项目比赛  0.2分； 
（2）参与2023定向越野团体选拔赛 0.2分
（3）参与华南农业大学“军魂杯”第四届夜间超级迷宫定向接力赛 0.2分
（4）参加院级水运会蛙泳200米比赛获第二名 0.9分
（5）参与校水运会蛙泳200米比赛 0.25分                    （6）参与食品学院专业篮球赛获第一名 1分</t>
  </si>
  <si>
    <t>（1）参与食品学院院运会方阵，院运会铅球、引体向上项目比赛  0.2分； 
（2）参与2023定向越野团体选拔赛 0.2分
（3）参与华南农业大学“军魂杯”第四届夜间超级迷宫定向接力赛 0.2分
（5）参与校水运会蛙泳200米比赛 0.2分                    （6）参与食品学院专业篮球赛获第一名 1分</t>
  </si>
  <si>
    <t>1、参加院级水运会蛙泳200米比赛获第二名 0.9分（需提供第二名材料）2、参与校水运会蛙泳200米比赛 0.2分</t>
  </si>
  <si>
    <t>王祺皓</t>
  </si>
  <si>
    <t>肖苏尧</t>
  </si>
  <si>
    <t xml:space="preserve">（1）三星实验室 0.1分；（2）班长 3分；（3）对话国奖见贤思齐 0.2分；（4）华南农业大学首届科普大赛观看 0.2分；（5）2024年研究生会述职大会 0.2分；（6）第十四届迎新杯书画大赛 0.2分 </t>
  </si>
  <si>
    <t xml:space="preserve">（1）三星实验室 0.1分；（2）班长 3分；（3）大健康科技创新和产业高质量发展的人才需求 0.2分；（4）华南农业大学首届科普大赛观看 0.2分；（5）2024年研究生会述职大会 0.2分；（6）第十四届迎新杯书画大赛 0.2分 </t>
  </si>
  <si>
    <t>17.52分</t>
  </si>
  <si>
    <t xml:space="preserve">1学分课程： 自然辩证法概论90分、科研伦理与学术规范（MOOC）92分
2学分课程：食品添加剂研究专题86分、高级食品化学89分、食品与健康及保健食品开发趋势专题92分、试验设计与数据分析72分、现代农业创新与乡村振兴战略86分、新时代中国特色社会主义理论与实践90分
3学分课程：现代仪器分析方法与原理88分、食品加工与贮运专题89分、食品质量安全控制与案例分析88分、硕士生英语90分
</t>
  </si>
  <si>
    <t>学术讲座（1）大健康科技创新和产业高质量发展的人才需求 0.2分；(2)干燥研究的意义和创新路径 0.2分；（3）β-葡聚糖结构与功能之间的构效关系”专题讲座 0.2分</t>
  </si>
  <si>
    <t>学术讲座（1）对话国奖见贤思齐 0.2分；(2)干燥研究的意义和创新路径 0.2分；（3）β-葡聚糖结构与功能之间的构效关系”专题讲座 0.2分</t>
  </si>
  <si>
    <t>（1）十大歌手院级参赛 0.2分；（2）校运会方阵 0.2分；</t>
  </si>
  <si>
    <t>22.42分</t>
  </si>
  <si>
    <t>赵卫</t>
  </si>
  <si>
    <t xml:space="preserve">1.“你好千金”女性生理健康教育大型公益讲座·0.2分
2.2023-2024学年五院联合心理知识竞赛0.2分
3.“广东农业(大豆)产业科技大会”讲座，0.2分
4.24届华南农业大学膳食管理委员会“光盘行动”，0.2分
5.五星实验室，0.3分
6.参加2023年广州市马拉松志愿获“优秀志愿者”，0.5分
7.宿舍文化节之春意盎然,“寓"见美好--宿舍装饰大赛获“一等奖”，0.5分
8.参加猫鼠游戏户外团体活动，0.2分    </t>
  </si>
  <si>
    <r>
      <t xml:space="preserve">1.“你好千金”女性生理健康教育大型公益讲座·0.2分
2.2023-2024学年五院联合心理知识竞赛0.2分
3.“广东农业(大豆)产业科技大会”讲座，0.2分
4.24届华南农业大学膳食管理委员会“光盘行动”，0.2分
5.五星实验室，0.3分
</t>
    </r>
    <r>
      <rPr>
        <sz val="14"/>
        <color rgb="FFFF0000"/>
        <rFont val="仿宋"/>
        <family val="3"/>
        <charset val="134"/>
      </rPr>
      <t>6.参加2023年广州市马拉松志愿获“优秀志愿者”，0.5分（不算分）</t>
    </r>
    <r>
      <rPr>
        <sz val="14"/>
        <color theme="1"/>
        <rFont val="仿宋"/>
        <family val="3"/>
        <charset val="134"/>
      </rPr>
      <t xml:space="preserve">
7.宿舍文化节之春意盎然,“寓"见美好--宿舍装饰大赛获“一等奖”，0.5分
8.参加猫鼠游戏户外团体活动，0.2分    </t>
    </r>
  </si>
  <si>
    <t>工业微生物育种，学分2，成绩96
食品与健康及保健食品开发趋势专题，学分2，成绩92
农产品预制菜加工技术专题，学分3，成绩98
文献管理与信息分析(MOOC)，学分2，成绩97
食品加工与贮运专题，学分3，成绩93
食品质量安全控制与案例分析，学分3，成绩91
现代农业创新与乡村振兴战略，学分2，成绩79
硕士生英语，学分3，成绩96
自然辩证法概论，学分1，成绩96
新时代中国特色社会主义理论与实践，学分2，成绩95
科研伦理与学术规范(MOOC)，学分1，成绩91
绩点平均分：
（96*2+92*2+98*3+97*2+93*3+91*3+79*2+96*3+96*1+95*2+91*1）/24=93.3
学习成绩得分=93.29*0.2=18.7</t>
  </si>
  <si>
    <t>1.	参加第一届“仲园-益丰杯”奶制品创新创意大赛，0.2分
2.	“不溶性大豆纤维功能特性提升及其应用特性研究”学术讲座 0.2分
3.	水产品预制菜学术讲座 0.2分
4.	国奖有约 榜样领先学术讲座 0.2分
5.	对话国奖_见贤思齐(研究生国奖获得者分享会)学术讲座，0.2分
6.	中国微生物安全与健康科学大数据库构建及其创新应用讲座 0.2分</t>
  </si>
  <si>
    <t>1.	参加获“军魂杯”第四届夜间超级迷宫定向接力赛，0.2分
2.	参加食品学院定向越野团体赛女子获第8名，0.3分
3.	参加食品学院运动会方阵，0.2分
4.	参加2023年广州市马拉松志愿服务社会实践活动，0.5分</t>
  </si>
  <si>
    <r>
      <t xml:space="preserve">1.	参加获“军魂杯”第四届夜间超级迷宫定向接力赛，0.2分
2.	参加食品学院定向越野团体赛女子获第8名，0.3分
3.	参加食品学院运动会方阵，0.2分
</t>
    </r>
    <r>
      <rPr>
        <sz val="14"/>
        <color rgb="FFFF0000"/>
        <rFont val="仿宋"/>
        <family val="3"/>
        <charset val="134"/>
      </rPr>
      <t>4.	参加2023年广州市马拉松志愿服务社会实践活动，0.5分（不算分）</t>
    </r>
  </si>
  <si>
    <t>刘颖青</t>
  </si>
  <si>
    <t>王丽</t>
  </si>
  <si>
    <t>（1）研究生会就业部工作人员2分、（2）研究生会获”红旗研究生会标兵” 0.25分
（3）参加寒假打卡活动22天 0.2分 （4）参加五院联合心理知识竞赛活动0.2分 （5）参加“你好千金，呵护千金”讲座0.2分 （6）24届华南农业大学膳食管理委员会“光盘行动”线上打卡活动0.2分 （7）食品学院第十八届研究生代表大会研究生代表团观众0.2分</t>
  </si>
  <si>
    <r>
      <t xml:space="preserve">（1）研究生会就业部工作人员2分、（2）研究生会获”红旗研究生会标兵” 0.25分
</t>
    </r>
    <r>
      <rPr>
        <sz val="14"/>
        <color rgb="FFFF0000"/>
        <rFont val="仿宋"/>
        <family val="3"/>
        <charset val="134"/>
      </rPr>
      <t xml:space="preserve">（3）参加寒假打卡活动22天 0.2分 </t>
    </r>
    <r>
      <rPr>
        <sz val="14"/>
        <color theme="1"/>
        <rFont val="仿宋"/>
        <family val="3"/>
        <charset val="134"/>
      </rPr>
      <t>（4）参加五院联合心理知识竞赛活动0.2分 （5）参加“你好千金，呵护千金”讲座0.2分 （6）24届华南农业大学膳食管理委员会“光盘行动”线上打卡活动0.2分 （7）食品学院第十八届研究生代表大会研究生代表团观众0.2分</t>
    </r>
  </si>
  <si>
    <t>（1）第四届研究生论坛关注0.2分 
（2）对话国奖见贤思齐（研究生国奖分享会）0.2分 （3）11.24干燥研究意义和创新路径讲座0.2分</t>
  </si>
  <si>
    <t>（1）参与食品学院院运会方阵  0.2分 
参加第四届夜间超级迷宫定向接力赛暨校队选拔赛0.2分</t>
  </si>
  <si>
    <t>寒假打卡活动22天加0.15分</t>
  </si>
  <si>
    <t>沈沄楚</t>
  </si>
  <si>
    <t>(1)科技改变食界，助力乡村振兴团日活动三等奖0.3分
(2)心理竞赛活动0.2分
(3)你好千金，呵护千金讲座0.2分
(4)第十四届迎新杯书画大赛参与0.2分
(5)学院提案大赛二等奖0.8分
（6）寒假运动打卡0.05分</t>
  </si>
  <si>
    <r>
      <t xml:space="preserve">(1)科技改变食界，助力乡村振兴团日活动三等奖0.3分
(2)心理竞赛活动0.2分
(3)你好千金，呵护千金讲座0.2分
(4)第十四届迎新杯书画大赛参与0.2分
</t>
    </r>
    <r>
      <rPr>
        <sz val="14"/>
        <color rgb="FFFF0000"/>
        <rFont val="仿宋"/>
        <family val="3"/>
        <charset val="134"/>
      </rPr>
      <t>(5)学院提案大赛二等奖0.4分（团队减半）</t>
    </r>
    <r>
      <rPr>
        <sz val="14"/>
        <color theme="1"/>
        <rFont val="仿宋"/>
        <family val="3"/>
        <charset val="134"/>
      </rPr>
      <t xml:space="preserve">
</t>
    </r>
    <r>
      <rPr>
        <sz val="14"/>
        <color rgb="FFFF0000"/>
        <rFont val="仿宋"/>
        <family val="3"/>
        <charset val="134"/>
      </rPr>
      <t>（6）寒假运动打卡0.2分</t>
    </r>
  </si>
  <si>
    <t>课程名称 学分 成绩
食品生物技术专题与研究进展 2 97
食品微生物学进展专题 2 95
工业微生物育种 2 96
现代农业创新与乡村振兴战略 2 92
硕士生英语 3 90
新时代中国特色社会主义理论与实践 2 94
科研伦理与学术规范（MOOC） 1 96
食品与健康及保健食品开发趋势专题 2 90
现代知识产权与保护 1 86
食品加工与贮运专题 3 87
食品质量安全控制与案例分析 3 83
自然辩证法概论 1 88</t>
  </si>
  <si>
    <t>(1)对话国奖，见贤思齐讲座0.2分
(2)国奖有约，榜样领航讲座0.2分</t>
  </si>
  <si>
    <t>（1）参与食品学院院运会女子4×100参与  0.2分；
（2）食品学院水运会女子50m蛙泳第八名0.3分
（3）校女子足球比赛第五名1.0分
（4）食品学院定向越野校选拔赛第三名0.6分
（5）军魂杯迷宫定向接力赛参与0.2分</t>
  </si>
  <si>
    <t>学院提案大赛属于团队，加分减半</t>
  </si>
  <si>
    <t>黄宗健</t>
  </si>
  <si>
    <t>（1）班级宣传委员2分 （2）第十八届研究生代表大会 0.2分 （3）参加“猫鼠游戏”0.2分 （4）“你好千金”女性生理健康教育大型公益讲座0.2分 （5）参加“科技改变食界 助力乡村振兴”2023 食品科技文化节暨团日活动三等奖0.3分</t>
  </si>
  <si>
    <t>18.44分</t>
  </si>
  <si>
    <t>食品微生物基因工程实验技术94分，3学分；发酵工程92分，3学分；文献管理与信息分析（MOOC）97分，2学分；食品加工与贮运专题92分，3学分；生物工程综合实验99分，3学分；试验设计与数据分析97分，2学分；工程伦理90分，2学分；硕士生英语77分，3学分；自然辩证法概论95分，1学分；新时代中国特色社会主义理论与实践94分，2学分。计算得学习成绩得分=18.44分</t>
  </si>
  <si>
    <t>（1）干燥研究意义和创新路径讲座0.2分；（2）第57期燕山论坛丛枝菌根真菌磷信号网络调控解析0.2分（3）食品大讲堂第28期大健康科技创新0.2分</t>
  </si>
  <si>
    <t>（1）  运动会方阵0.2分；（2）迷宫定向越野0.2分</t>
  </si>
  <si>
    <t>20233141044</t>
  </si>
  <si>
    <t>李乐</t>
  </si>
  <si>
    <t>15080970695</t>
  </si>
  <si>
    <t>（1）所在团委获得食品学院“五四红旗团委”称号，0.25分；
（2）实验室评比中被评为“五星实验室”，0.3分；
（3）学院团委（组织部）工作人员，2分；
（4）“你好千金”女性生理健康教育大型公益讲座，0.2分；
（5）“猫鼠游戏”户外团体活动，0.2分；
（6）“军魂杯”第四届夜间超级迷宫定向接力赛暨校队选拔赛的定向运动比赛，0.2分。</t>
  </si>
  <si>
    <t>（1）所在团委获得食品学院“五四红旗团委”称号，0.25分；
（2）实验室评比中被评为“五星实验室”，0.3分；
（3）学院团委（组织部）工作人员，2分；
（4）“你好千金”女性生理健康教育大型公益讲座，0.2分；
（5）“猫鼠游戏”户外团体活动，0.2分；</t>
  </si>
  <si>
    <t>天然产物化学：98分，2学分；食品营养与功能性食品研究专题：87分，2学分；食品质量安全检测新技术进展：94分，2学分；食品与健康及保健食品开发趋势专题：91分，2学分；文献管理与信息分析(mooc)：92分，2学分；食品加工与贮运专题：92分，3学分；食品质量安全控制与案例分析：91分，3学分；现代农业创新与乡村振兴战略：90分，2学分；硕士生英语：90分，3学分；自然辩证法概论：92分，1学分；新时代中国特色社会主义理论与实践：94分，2学分；科研伦理与学术规范（mooc）：92分，1学分；绩点平均分：91.8分，学习成绩：18.36分。</t>
  </si>
  <si>
    <t>（1）食品大讲堂第37期:天然产物研究30年;探索与感悟 讲座，0.2分；
（2）第四届研究生学术论坛，0.2分；
（3）第65期燕山论坛β-葡聚糖结构与功能之间的构效关系，0.2分。</t>
  </si>
  <si>
    <t>（1）运动会开幕式方阵，0.2分；
（2）运动会跳远比赛，0.2分。</t>
  </si>
  <si>
    <t>同一主办方不叠加
“军魂杯”第四届夜间超级迷宫定向接力赛暨校队选拔赛的定向运动比赛，0.2分。</t>
  </si>
  <si>
    <t>（1）运动会开幕式方阵、运动会跳远比赛，0.2分。（2）“军魂杯”第四届夜间超级迷宫定向接力赛暨校队选拔赛的定向运动比赛，0.2分。</t>
  </si>
  <si>
    <t>尹健婷</t>
  </si>
  <si>
    <t>赵雷</t>
  </si>
  <si>
    <t>2023.11.10“你好千金，呵护千金”讲座 0.2分
 2024.5.23 “爱自己，从破解情绪密码开始”讲座 0.2分
2023.12.1 红十字会“与爱携手，共探血液奥秘”血液知识讲座 0.2分
2024.6.29 首届科普大赛讲座 0.2分 
2024.1.2 2024 研会春季述职各班代表 0.2分
 2024.4.9食品学院讲座 0.2分
2023 艾滋病 0.2分
2024.3 “家乡发展我见证”三等奖0.6分
 2024 201五星实验室 0.3分
总分 2.2分</t>
  </si>
  <si>
    <r>
      <t xml:space="preserve">2023.11.10“你好千金，呵护千金”讲座 0.2分
 2024.5.23 “爱自己，从破解情绪密码开始”讲座 0.2分
2023.12.1 红十字会“与爱携手，共探血液奥秘”血液知识讲座 0.2分
2024.6.29 首届科普大赛讲座 0.2分 
2024.1.2 2024 研会春季述职各班代表 0.2分
</t>
    </r>
    <r>
      <rPr>
        <sz val="14"/>
        <color rgb="FFFF0000"/>
        <rFont val="仿宋"/>
        <family val="3"/>
        <charset val="134"/>
      </rPr>
      <t xml:space="preserve"> 2024.4.9食品学院讲座 0.2分
2023 艾滋病 0.2分（上限1分）
</t>
    </r>
    <r>
      <rPr>
        <sz val="14"/>
        <color rgb="FF000000"/>
        <rFont val="仿宋"/>
        <family val="3"/>
        <charset val="134"/>
      </rPr>
      <t>2024.3 “家乡发展我见证”三等奖0.6分
 2024 201五星实验室 0.3分
总分 2.2分</t>
    </r>
  </si>
  <si>
    <t>工业微生物育种 96   2学分
食品与健康及保健食品开发趋势专题 93  2学分
科学研究方法与论文写作(MOOC) 99  2学分
农产品预制菜加工技术专题 98    3学分
食品加工与贮运专题92   3学分
食品质量安全控制与案例分析 91   3学分
现代农业创新与乡村振兴战略 93   2学分
硕士生英语 90  3学分
自然辩证法概论 95   1学分
新时代中国特色社会主义理论与实践 94  2学分
科研伦理与学术规范（MOOC）95 1学分
（96*2+93*2+99*2+98*3+92*3+91*3+93*2+90*3+95*1+94*2+95*1）/(2+2+2+3+3+3+2+3+1+2+1)*0.2=18.775</t>
  </si>
  <si>
    <t>1.2分</t>
  </si>
  <si>
    <t>2023.11.24干燥研究的意义和创新路径讲座 0.2分
2024.8.27 “食品大讲堂第37期:天然产物研究30年；探索与感悟”讲座0.2分
2024.6.18 第四届研究生学术论坛 0.2分
2024.10.18 国奖有约 榜样领航 0.2分
2023.12.28 水产品预制菜加工与质量安全控制 0.2分
2024.7.20 参与第二届“味知香杯”半成品菜创新竞赛 0.2分
总分：1.2分</t>
  </si>
  <si>
    <t>参与食品学院院运会800米 0.2分
2023.9.23 “军魂杯”第四届夜间超级迷宫定向接力赛 0.2分
总分：0.4分</t>
  </si>
  <si>
    <t>20233185050</t>
  </si>
  <si>
    <t>麦峻钒</t>
  </si>
  <si>
    <t>17807633623</t>
  </si>
  <si>
    <t>（1）23硕士三班班班长 3分
（2）参加“科技改变食界 助力乡村振兴”2023食品科技文化节暨团日活动 0.5分
实验室评比中被评为“三星实验室”，0.1分</t>
  </si>
  <si>
    <t>食品加工新技术研究与新产品研发专题，89分，2学分；食品营养与功能性食品研究专题，90分，2学分；现代仪器分析方法与原理，87分，3学分；如何写好科研论文(MOOC)，71分，2学分；高级食品化学，88分，2学分；食品加工与贮运专题，89分，3学分；试验设计与数据分析，85分，2学分；工程伦理，97分，2学分；硕士生英语。80分，3学分；自然辩证法概论，92分，1学分；新时代中国特色社会主义理论与实践，86分，2学分；</t>
  </si>
  <si>
    <t xml:space="preserve">（1）参与华南农业大学研究生足球赛  优秀奖  1.2分
   (2) 参与运动会方阵 0.2分 </t>
  </si>
  <si>
    <t>蒋文晴</t>
  </si>
  <si>
    <t xml:space="preserve">（1）2024年3月14日食品大讲堂0.2分 
（2）2023-2024学年校红十字会“血液知识讲座” 0.2分 
（3）2023-2024星级实验室（食品学院201） 0.3分 
（4）2023年“自我与察觉”心理健康讲座参与 0.2分
（5）2023年5月23日心理健康讲座 0.2分   
（6）2023年11月创新创业讲座 0.2分 
（7）参与2023年食品学院树叶贴画制作三等奖0.3分  
（8）参与2023年“艾滋病知识竞赛”  0.2分 
（9）2023级硕士1班清扫活动参加 0.1分 </t>
  </si>
  <si>
    <t xml:space="preserve">（1）2024年3月14日食品大讲堂0.2分 
（2）2023-2024学年校红十字会“血液知识讲座” 0.2分 
（3）2023-2024星级实验室（食品学院201） 0.3分 
（4）2023年“自我与察觉”心理健康讲座参与 0.2分
（5）2023年5月23日心理健康讲座 0.2分   
（6）2023年11月创新创业讲座 0.2分 
（7）参与2023年食品学院树叶贴画制作三等奖0.3分  
 </t>
  </si>
  <si>
    <r>
      <t xml:space="preserve">（1）2024年3月14日食品大讲堂0.2分 
（2）2023-2024学年校红十字会“血液知识讲座” 0.2分 
（3）2023-2024星级实验室（食品学院201） 0.3分 
（4）2023年“自我与察觉”心理健康讲座参与 0.2分
（5）2023年5月23日心理健康讲座 0.2分   
（6）2023年11月创新创业讲座 0.2分 
（7）参与2023年食品学院树叶贴画制作三等奖0.3分  
 </t>
    </r>
    <r>
      <rPr>
        <sz val="14"/>
        <color rgb="FFFF0000"/>
        <rFont val="仿宋"/>
        <family val="3"/>
        <charset val="134"/>
      </rPr>
      <t>（9）2023级硕士1班清扫活动参加 0.1分</t>
    </r>
    <r>
      <rPr>
        <sz val="14"/>
        <color theme="1"/>
        <rFont val="仿宋"/>
        <family val="3"/>
        <charset val="134"/>
      </rPr>
      <t xml:space="preserve"> </t>
    </r>
  </si>
  <si>
    <t>工业微生物育种    2    97
食品包装进展专题    2    92
农产品预制菜加工技术专题    3    97
文献管理与信息分析（MOOC）    2    92
食品加工与贮运专题    3    91
食品质量安全控制与案例分析    3    91
现代农业创新与乡村振兴战略    2    94
硕士生英语    3    96
自然辩证法概论    1    95
新时代中国特色社会主义理论与实践    2    94
科研伦理与学术规范（MOOC）    1    96</t>
  </si>
  <si>
    <t>（1）2023年11月24日第58期燕山论坛学术讲座 0.2分 
（2）2023年 “丁颖杯”优秀奖  0.3分 
（3）2023年12月4日第59期燕山论坛学术讲座 0.2分 
（4）2024年4月9日食品学院香港理工大学讲座 0.2分 
（5）2023年11月24日“干燥研究的意义和创新路径”讲座0.2分
（6）参与2023年“攀登计划”项目 0.2分 
（7）参与第62期燕山论坛  0.2分 
（8）参与综述比赛  0.2分</t>
  </si>
  <si>
    <t xml:space="preserve">（1）2023年11月24日第58期燕山论坛学术讲座 0.2分 
（2）2023年 “丁颖杯”优秀奖  0.3分 
（3）2023年12月4日第59期燕山论坛学术讲座 0.2分 
（4）2024年4月9日食品学院香港理工大学讲座 0.2分 
（5）2023年11月24日“干燥研究的意义和创新路径”讲座0.2分
（6）参与2023年“攀登计划”项目 0.2分 </t>
  </si>
  <si>
    <t xml:space="preserve">（1）参与2023年华南农业大学定向越野百米赛 0.2分 
（2）2023年运动会方阵 0.2分 
（3）2024年“猫鼠游戏”参与 0.2分 </t>
  </si>
  <si>
    <t xml:space="preserve">（1）参与2023年华南农业大学定向越野百米赛 0.2分 
（2）2023年运动会方阵 0.2分 
</t>
  </si>
  <si>
    <t>集体参与分和学术讲座参与分已满</t>
  </si>
  <si>
    <t>潘艳红</t>
  </si>
  <si>
    <t>（1）班级心理委员 2分 （2）四星实验室，0.2分（3）“爱自己，从破解情绪密码开始”心理健康讲座，0.2分</t>
  </si>
  <si>
    <t>“爱自己，从破解情绪密码开始”心理健康讲座，0.2分（属于集体活动）</t>
  </si>
  <si>
    <t xml:space="preserve">
高级食品化学89（2分）、农产品预制菜加工技术专题95（3分)、现代仪器分析方法与原理92（3分）、研究生学术与职业素养讲座MOOC85（3分）、食品加工与贮运专题90（3分）、食品质量安全控制与案例分析91（3分）、现代农业创新与乡村振兴战略96（2分）、硕士生英语86（3分）、自然辩证法概论74（1分）、新时代中国特色社会主义理论与实践94（2分）、科研伦理与学术规范96（1分）
</t>
  </si>
  <si>
    <t>（1）4.9香港理工大学宣讲讲座，0.2分（2)2023年丁颖杯创意大赛，0.2分（3）水产品预制菜加工与质量安全控制，0.2分</t>
  </si>
  <si>
    <t>水产品预制菜加工与质量安全控制，0.2分（属于学术讲座）</t>
  </si>
  <si>
    <t>（1）军魂杯第四届夜间超级迷宫定向接力赛暨校队选拔赛，0.2分（2）院运动会方阵，0.2分（3）食品学院定向越野百米赛，0.2分</t>
  </si>
  <si>
    <r>
      <t>（1）军魂杯第四届夜间超级迷宫定向接力赛暨校队选拔赛，0.2分（2）院运动会方阵，0.2分（3）食品学院定向越野百米赛，0.2分</t>
    </r>
    <r>
      <rPr>
        <sz val="14"/>
        <color rgb="FFFF0000"/>
        <rFont val="仿宋"/>
        <family val="3"/>
        <charset val="134"/>
      </rPr>
      <t>（4）大湾区预制菜调研 0.5分</t>
    </r>
  </si>
  <si>
    <t>20233185066</t>
  </si>
  <si>
    <t>王玥</t>
  </si>
  <si>
    <t>18776980059</t>
  </si>
  <si>
    <t>（1）四星实验室：0.2分
（2）集体活动：0.2*5=1分（“爱自己”心理讲座、“自我与觉察”心理讲座、猫鼠游戏、食品大讲堂28期、“你好千金”讲座）</t>
  </si>
  <si>
    <t>食品营养与功能性食品研究专题89（2）；发酵工程86（3）；功能性食品评价学84（1）；文献管理与信息分析87（2）；生物工程研究进展89（3）；生物工程综合实验96（3）；试验设计与数据分析90（2）；工程伦理90（2）；硕士生英语90（3）；自然辩证法概论98（1）；新时代中国特色社会主义理论与实践91（2）
（89*2+86*3+84*1+87*2+89*3+96*3+90*2+90*2+90*3+98*1+91*2）/24=91.125
91.125*0.2=18.225
学习成绩：18.225
（89*2+86*3+84*1+87*2+89*3+96*3+90*2+90*2+90*3+98*1+91*2）/24=91.125</t>
  </si>
  <si>
    <t>1）“丁颖杯”参与证明：0.2分（2）学术讲座0.2*2=0.4分（食品大讲堂37期、异戊烯讲座）（3）2023佛山市高价值专利成果转移转化大赛优秀奖 参赛成员0.6分</t>
  </si>
  <si>
    <t>第三这里，执委会从市级降为院级</t>
  </si>
  <si>
    <t>1）“丁颖杯”参与证明：0.2分（2）学术讲座0.2*2=0.4分（食品大讲堂37期、异戊烯讲座）（3）2023佛山市高价值专利成果转移转化大赛优秀奖 参赛成员0.3分</t>
  </si>
  <si>
    <t>1） 运动会方阵0.2分（2）定向越野二等奖1.6分</t>
  </si>
  <si>
    <t>庄储仲</t>
  </si>
  <si>
    <t>(1)	实验室检查评比获集体荣誉 0.3
(2)	华农首届科普大赛校内决赛观众 0.2；
(3)	你好千金 女性生理健康教育讲座 0.2；
(4)	爱自己，从破解情绪密码开始 心理讲座0.2；
(5)	自我与察觉研究生心理讲座0.2；
(6)	大健康科技创新和产业高质量发展的人才需求讲座0.2；
(7)	第十八期食品大讲座0.2；
(8)	猫鼠游戏户外团体活动0.2；
(9)	燕山清扫活动 0.1；
(10)	荧光夜跑 0.2</t>
  </si>
  <si>
    <t xml:space="preserve">(1)	实验室检查评比获集体荣誉 0.3
(2)	华农首届科普大赛校内决赛观众 0.2；
(3)	你好千金 女性生理健康教育讲座 0.2；
(4)	爱自己，从破解情绪密码开始 心理讲座0.2；
(5)	自我与察觉研究生心理讲座0.2；
(6)	大健康科技创新和产业高质量发展的人才需求讲座0.2；
</t>
  </si>
  <si>
    <r>
      <t xml:space="preserve">(1)	实验室检查评比获集体荣誉 0.3
(2)	华农首届科普大赛校内决赛观众 0.2；
(3)	你好千金 女性生理健康教育讲座 0.2；
(4)	爱自己，从破解情绪密码开始 心理讲座0.2；
(5)	自我与察觉研究生心理讲座0.2；
(6)	大健康科技创新和产业高质量发展的人才需求讲座0.2；
</t>
    </r>
    <r>
      <rPr>
        <sz val="14"/>
        <color rgb="FFFF0000"/>
        <rFont val="仿宋"/>
        <family val="3"/>
        <charset val="134"/>
      </rPr>
      <t>(7) 燕山清扫活动 0.1；</t>
    </r>
  </si>
  <si>
    <t>工业微生物育种 2 96
食品与健康及保健食品开发趋势专题 2 93
农产品预制菜加工技术专题 3 97
文献管理与信息分析（MOOC） 2 99
试验设计与数据分析 2 89
食品加工与贮运专题 3 92
生物工程综合实验 3 98
工程伦理 2 90
硕士生英语 3 90
新时代中国特色社会主义理论与实践 2 90
自然辩证法概论 1 93</t>
  </si>
  <si>
    <t>1.   2023国际（永安）竹产业创新创业大赛 三等奖 6分1.	2023国际（永安）竹产业创新创业大赛 三等奖 6分
2.	CIFST-第二届 味知香杯 半成品创新竞赛 入围 0.2
3.	干燥研究的意义和创新路径讲座0.2；
4.	第四届研究生讲座0.2；
5.	不溶性大豆纤维功能特性提升及其应用特性研究 讲座0.2；
6.	中国式现代化与高质量发展 燕山论坛0.2；</t>
  </si>
  <si>
    <t>1.	2023国际（永安）竹产业创新创业大赛 三等奖 0.8分
2.第十八期食品大讲座0.2；
3.	CIFST-第二届 味知香杯 半成品创新竞赛 入围 0.2
3.	干燥研究的意义和创新路径讲座0.2；
4.	第四届研究生讲座0.2；
5.	不溶性大豆纤维功能特性提升及其应用特性研究 讲座0.2；
6.	中国式现代化与高质量发展 燕山论坛0.2；</t>
  </si>
  <si>
    <r>
      <rPr>
        <sz val="14"/>
        <color rgb="FFFF0000"/>
        <rFont val="仿宋"/>
        <family val="3"/>
        <charset val="134"/>
      </rPr>
      <t>1.	2023国际（永安）竹产业创新创业大赛 三等奖 0.4分（院级三等团体其他成员加分）</t>
    </r>
    <r>
      <rPr>
        <sz val="14"/>
        <color theme="1"/>
        <rFont val="仿宋"/>
        <family val="3"/>
        <charset val="134"/>
      </rPr>
      <t xml:space="preserve">
2.第十八期食品大讲座0.2；
3.	CIFST-第二届 味知香杯 半成品创新竞赛 入围 0.2
3.	干燥研究的意义和创新路径讲座0.2；
4.	第四届研究生讲座0.2；
5.	不溶性大豆纤维功能特性提升及其应用特性研究 讲座0.2；
6.	中国式现代化与高质量发展 燕山论坛0.2；</t>
    </r>
  </si>
  <si>
    <t>运动会方阵 0.2
军魂杯定向越野0.2；</t>
  </si>
  <si>
    <t>集体参与分和学术参与分已满，永安竹创新创业赛为市级团体赛</t>
  </si>
  <si>
    <t>刘沛乔，杜丽敏</t>
  </si>
  <si>
    <t>郑文霞</t>
  </si>
  <si>
    <t>1.实验室评比四星实验室0.2分
2.	2024年5月23日-“爱自己，从破解情绪密码开始”心理讲座-0.2分
3.2023年11月12日参加“科技改变食界，助力乡村振兴”2023食品科技文化节暨团日活动获二等奖-0.8分
4.2024年6月29日-首届科普大赛-0.2分
5.参加“家乡发展我见证”主题摄影活动-0.2分</t>
  </si>
  <si>
    <t>1.实验室评比四星实验室0.2分
2.	2024年5月23日-“爱自己，从破解情绪密码开始”心理讲座-0.2分
3.2023年11月12日参加“科技改变食界，助力乡村振兴”2023食品科技文化节暨团日活动获二等奖-0.4分
4.2024年6月29日-首届科普大赛-0.2分
5.参加“家乡发展我见证”主题摄影活动-0.2分
1.2023年10月11日至10月12日-燕山清扫活动-0.1分</t>
  </si>
  <si>
    <t>食品加工新技术研究与新产品研发专题-2学分-94分
食品质量安全检测新技术进展-2学分-89分
食品与健康及保健食品开发趋势专题-2学分-91分
智能制造与食品加工-1学分-88分
文献管理与信息分析（MOOC）-2学分-89分
食品加工与贮运专题-3学分-88分
食品质量安全控制与案例分析-3学分-96分
现代农业创新与乡村振兴战略-2学分-86分
硕士生英语-3学分-93分
自然辨证法概论-1学分-95分
新时代中国特色社会主义理论与实践-2学分-94分
科研伦理与学术规范（MOOC）1学分-95分
硕士绩点平均分：91.46分</t>
  </si>
  <si>
    <t>1.2024年6月18日于-第四届研究生学术论坛-0.2分
2.2024年4月9日-食品学院讲座-0.2分</t>
  </si>
  <si>
    <t>1.2023年10月11日至10月12日-燕山清扫活动-0.1分
2.	2023年参加院运会方阵-0.2分
3.	2023年参加院运会田赛跳远第六名-0.5分
4.	2023年参加定向越野积分赛-0.2分
5.	参加定向越野团体赛-0.2分
6.	参加社会实践两次-1分</t>
  </si>
  <si>
    <t xml:space="preserve">
2.	2023年参加院运会方阵-0.2分
3.	2023年参加院运会田赛跳远第六名-0.5分
4.	2023年参加定向越野积分赛-0.2分
5.	参加第66届定向越野选拔赛团体赛-0.2分
6.	参加社会实践两次-1分</t>
  </si>
  <si>
    <t>燕山清扫活动属于集体参与分，集体参与分已满，不加分</t>
  </si>
  <si>
    <t>20233185013</t>
  </si>
  <si>
    <t>党荔萍</t>
  </si>
  <si>
    <t>13697717921</t>
  </si>
  <si>
    <t>谢意珍</t>
  </si>
  <si>
    <t>1.华南农业大学2023荧光夜跑+0.2分；2.食品学院“权益有你，共创美好校园”研究生提案大赛团体二等奖+0.4分；3.“落叶成画，心绘祖国”树叶贴画制作活动团体三等奖+0.3分；4.“自我与觉察”研究生心理健康讲座+0.2分；</t>
  </si>
  <si>
    <t>篮球赛工作人员0.2加入这项</t>
  </si>
  <si>
    <t>1.华南农业大学2023荧光夜跑+0.2分；2.食品学院“权益有你，共创美好校园”研究生提案大赛团体二等奖+0.4分；3.“落叶成画，心绘祖国”树叶贴画制作活动团体三等奖+0.3分；4.“自我与觉察”研究生心理健康讲座+0.2分；9.2023-2024学年华南农业大学研究生篮球赛工作人员+0.2分</t>
  </si>
  <si>
    <t>《食品质量安全检测新技术进展》学分2，成绩90；《智能制造与食品加工》学分1，成绩89；《食品营养与功能性食品研究专题》学分2，成绩90；《发酵工程》学分3，成绩96；《文献管理与信息分析（MOOC）》学分2，成绩98；《高级食品化学》学分2，成绩91；《生物工程研究进展》学分3，成绩84；《试验设计与数据分析》学分2，成绩88；《工程伦理》学分2，成绩97；《硕士英语》学分3，成绩90；《自然辩证法概论》学分1，成绩89；《新时代中国特色社会主义理论与实践》学分2，成绩94.</t>
  </si>
  <si>
    <t>1.第65期燕山论坛 β-葡聚糖结构与功能之间的构效关系+0.2分；2.《干燥研究的意义和创新路径》学术讲座+0.2分；3.水产品预制菜学术讲座+0.2分</t>
  </si>
  <si>
    <t>1.运动会方阵队员+0.2分；2.华南农业大学数学与信息学院毕业晚会一审活动+0.2分；3.华南农业大学生命科学学院2024届毕业活动晚会+0.2分；4.华南农业大学林学与风景园林学院2023-2024毕业晚会+0.5分；5.华南农业大学林学与风景园林学院2024年元旦晚会节目《one step》第五名+0.6分；6.数学与信息学院、软件学院毕业晚会+0.2分；7.参加食品学院院运动会铅球项目 0.2分；8.食品学院定向越野女子团体赛第二名0.9分；9.2023-2024学年华南农业大学研究生篮球赛工作人员+0.2分；10.参加2024年荔枝龙眼固定观测户调研0.5分</t>
  </si>
  <si>
    <t>毕业晚会算集体分，集体分已满不予加分
另龙眼调研需出示证明</t>
  </si>
  <si>
    <t>1.运动会方阵队员、参加食品学院院运动会铅球项目+0.2分；5.华南农业大学林学与风景园林学院2024年元旦晚会节目《one step》第五名+0.3分（团体减半）8.食品学院定向越野女子团体赛第二名0.9分；10.参加2024年荔枝龙眼固定观测户调研0.5分</t>
  </si>
  <si>
    <t>秦彤彤</t>
  </si>
  <si>
    <t>（1）荣誉表彰 实验室检查评比获集体荣誉 0.3
（2）“你好 千金”生理健康教育大型公益讲座 0.2；
（3）“爱自己，从破解情绪密码开始”0.2
（4）华农首届科普大赛校内决赛观众 0.2
（5）猫鼠游戏 0.2；
（6）运动会方阵 0.2；
（7）第八届全国大学生预防艾滋病知识竞赛 0.2；
（8）2024研会春季述职0.2
（9）2023-2024学年度第一学期参加华南农业大学红十字会“与爱携手，共探血液奥秘”血液知识讲座0.2</t>
  </si>
  <si>
    <r>
      <t xml:space="preserve">（1）荣誉表彰 实验室检查评比获集体荣誉 0.3
（2）“你好 千金”生理健康教育大型公益讲座 0.2；
（3）“爱自己，从破解情绪密码开始”0.2
（4）华农首届科普大赛校内决赛观众 0.2
（5）猫鼠游戏 0.2；
</t>
    </r>
    <r>
      <rPr>
        <sz val="14"/>
        <color rgb="FFFF0000"/>
        <rFont val="仿宋"/>
        <family val="3"/>
        <charset val="134"/>
      </rPr>
      <t>（6）运动会方阵 0.2；（文体）</t>
    </r>
    <r>
      <rPr>
        <sz val="14"/>
        <color theme="1"/>
        <rFont val="仿宋"/>
        <family val="3"/>
        <charset val="134"/>
      </rPr>
      <t xml:space="preserve">
（7）第八届全国大学生预防艾滋病知识竞赛 0.2；
</t>
    </r>
    <r>
      <rPr>
        <sz val="14"/>
        <color rgb="FFFF0000"/>
        <rFont val="仿宋"/>
        <family val="3"/>
        <charset val="134"/>
      </rPr>
      <t>（8）2024研会春季述职0.2
（9）2023-2024学年度第一学期参加华南农业大学红十字会“与爱携手，共探血液奥秘”血液知识讲座0.2（上限一分）</t>
    </r>
  </si>
  <si>
    <r>
      <t xml:space="preserve">（1）荣誉表彰 实验室检查评比获集体荣誉 0.3
（2）“你好 千金”生理健康教育大型公益讲座 0.2；
（3）“爱自己，从破解情绪密码开始”0.2
（4）华农首届科普大赛校内决赛观众 0.2
（5）猫鼠游戏 0.2；
</t>
    </r>
    <r>
      <rPr>
        <sz val="14"/>
        <color rgb="FFFF0000"/>
        <rFont val="仿宋"/>
        <family val="3"/>
        <charset val="134"/>
      </rPr>
      <t>（6）运动会方阵 0.2；（文体）</t>
    </r>
    <r>
      <rPr>
        <sz val="14"/>
        <color theme="1"/>
        <rFont val="仿宋"/>
        <family val="3"/>
        <charset val="134"/>
      </rPr>
      <t xml:space="preserve">
</t>
    </r>
    <r>
      <rPr>
        <sz val="14"/>
        <color rgb="FFFF0000"/>
        <rFont val="仿宋"/>
        <family val="3"/>
        <charset val="134"/>
      </rPr>
      <t>（7）第八届全国大学生预防艾滋病知识竞赛 0.2；(线上答题不加分</t>
    </r>
    <r>
      <rPr>
        <sz val="14"/>
        <color theme="1"/>
        <rFont val="仿宋"/>
        <family val="3"/>
        <charset val="134"/>
      </rPr>
      <t xml:space="preserve">
（8）2024研会春季述职0.2</t>
    </r>
    <r>
      <rPr>
        <sz val="14"/>
        <color rgb="FFFF0000"/>
        <rFont val="仿宋"/>
        <family val="3"/>
        <charset val="134"/>
      </rPr>
      <t xml:space="preserve">
（9）2023-2024学年度第一学期参加华南农业大学红十字会“与爱携手，共探血液奥秘”血液知识讲座0.2（上限一分）</t>
    </r>
  </si>
  <si>
    <t>(96*2+91*2+99*2+98*3+92*3+91*3+83*2+90*3+95*1+94*2+92*1)/24*0.2</t>
  </si>
  <si>
    <t>（1）国际（永安）竹博会三等奖6
（2）中国食品科学技术学会第二届“味知香杯”半成品菜创新竞赛初赛0.2
（3）干燥研究的意义和创新路径讲座0.2
（4）第四届研究生学术论坛0.2
（5）对话国奖，见贤思齐0.2
（6）“食品大讲堂第37期:天然产物研究30年;探索与感悟”讲座0.2
（7）水产品预制菜学术讲座0.2
（8）第十八期食品大讲堂 创新创业0.2</t>
  </si>
  <si>
    <r>
      <rPr>
        <sz val="14"/>
        <color rgb="FFFF0000"/>
        <rFont val="仿宋"/>
        <family val="3"/>
        <charset val="134"/>
      </rPr>
      <t>（1）国际（永安）竹博会三等奖6（降级3）</t>
    </r>
    <r>
      <rPr>
        <sz val="14"/>
        <color theme="1"/>
        <rFont val="仿宋"/>
        <family val="3"/>
        <charset val="134"/>
      </rPr>
      <t xml:space="preserve">
（2）中国食品科学技术学会第二届“味知香杯”半成品菜创新竞赛初赛0.2
（3）干燥研究的意义和创新路径讲座0.2
（4）第四届研究生学术论坛0.2
（5）对话国奖，见贤思齐0.2
（6）“食品大讲堂第37期:天然产物研究30年;探索与感悟”讲座0.2
（7）水产品预制菜学术讲座0.2
（8）第十八期食品大讲堂 创新创业0.2</t>
    </r>
  </si>
  <si>
    <r>
      <t>（1）国际（永安）竹博会三等奖 0.4（市级委员会降级为院级评分）</t>
    </r>
    <r>
      <rPr>
        <sz val="14"/>
        <color theme="1"/>
        <rFont val="仿宋"/>
        <family val="3"/>
        <charset val="134"/>
      </rPr>
      <t xml:space="preserve">
（2）中国食品科学技术学会第二届“味知香杯”半成品菜创新竞赛初赛0.2
（3）干燥研究的意义和创新路径讲座0.2
（4）第四届研究生学术论坛0.2
（5）对话国奖，见贤思齐0.2
（6）“食品大讲堂第37期:天然产物研究30年;探索与感悟”讲座0.2
（7）水产品预制菜学术讲座0.2
</t>
    </r>
    <r>
      <rPr>
        <sz val="14"/>
        <color rgb="FFFF0000"/>
        <rFont val="仿宋"/>
        <family val="3"/>
        <charset val="134"/>
      </rPr>
      <t>（8）第十八期食品大讲堂 创新创业0.2（学术分已满1分）</t>
    </r>
  </si>
  <si>
    <t>（1）“军魂杯”定向越野0.2
（2）食品学院院运会女足跳远0.2</t>
  </si>
  <si>
    <t>（1）“军魂杯”定向越野0.2
（2）食品学院院运会女生跳远0.2</t>
  </si>
  <si>
    <t>萧妍薇</t>
  </si>
  <si>
    <t>（1）班级心理委员 2分 
（2）担任督导员1次 0.5分
（3）“你好千金”女性生理健康教育大型公益讲座 0.2分
（4）“爱自己”心理健康讲座 0.2分
（5）3.28 丁颖礼堂活动 0.2分</t>
  </si>
  <si>
    <t>寒假打卡属于集体活动</t>
  </si>
  <si>
    <t>食品营养与功能性食品研究专题（学分2，成绩93）；
食品工业新技术设备（学分2，成绩95）；
食品包装进展专题（学分2，成绩92）；
文献管理与信息分析（学分2，成绩96）；
食品加工与贮运专题（学分3，成绩87）；
试验设计与数据分析（学分2，成绩90）；
高级食品化学（学分2，成绩88）；
工程伦理（学分2，成绩93）；
硕士生英语（学分3，成绩90）；
自然辩证法概论（学分1，成绩95）；
新时代中国特色社会主义理论与实践（学分2，成绩97）
绩点平均分：91.91      学习成绩：91.91*0.2=18.38</t>
  </si>
  <si>
    <t xml:space="preserve">
（1）食品大讲堂第37期讲座 0.2分</t>
  </si>
  <si>
    <t>（1）参与食品学院院运会方阵 0.2分
（2）寒假运动打卡满16天    0.1分</t>
  </si>
  <si>
    <t>张久艳</t>
  </si>
  <si>
    <t>（1）研究生党建部干事 2分，（2）“大健康科技创新和产业高质量发展的人才需求讲座”集体活动0.2分，（3）“你好千金女性生理健康教育大型公益讲座”集体活动0.2分，（4）五院联合心理知识竞赛活动集体活动 0.2分，（5）寒假运动打卡10天  0.05分</t>
  </si>
  <si>
    <r>
      <t>（1）研究生党建部干事 2分，（2）“大健康科技创新和产业高质量发展的人才需求讲座”集体活动0.2分，（3）“你好千金女性生理健康教育大型公益讲座”集体活动0.2分，（4）五院联合心理知识竞赛活动集体活动 0.2分，</t>
    </r>
    <r>
      <rPr>
        <sz val="14"/>
        <color rgb="FFFF0000"/>
        <rFont val="仿宋"/>
        <family val="3"/>
        <charset val="134"/>
      </rPr>
      <t>（5）寒假运动打卡10天  0.2分</t>
    </r>
  </si>
  <si>
    <t>学习成绩18.16分，发酵工程 学分3 成绩91，工业微生物育种 学分2，成绩96，食品与健康及保健食品开发趋势专题 学分2 ，成绩90，文献管理与信息分析 学分2，成绩89，生物工程研究进展 学分3，成绩90，生物工程综合实验 学分3，成绩93，试验设计与数据分析 学分2，成绩89，工程伦理 学分2，成绩90，硕士生英语 学分3，成绩90，自然辩证法概论 学分1，成绩92，新时代中国特色社会主义理论与实践 学分2，成绩89</t>
  </si>
  <si>
    <t>（1）“食品大讲堂37期：天然产物研究30年；探索与感悟”学术活动0.2分（2）“干燥的研究意义和创新路径讲座”学术活动0.2分（3）香港理工大学招生讲座 学术活动 0.2分</t>
  </si>
  <si>
    <t>（1）参与食品学院运动会方阵  0.2分； （2）定向越野新生组 集体活动0.2分</t>
  </si>
  <si>
    <t>郑翔飞</t>
  </si>
  <si>
    <t xml:space="preserve">（1）华南农业大学首届科普大赛 0.2分
（2）第四届研究生学术论坛 0.2分
（3）干燥的研究意义和创新路径讲座 0.2分
（4）24届华南农业大学膳食管理委员会“光盘行动”线上打卡    0.2分
（5）方阵参与人员 0.2分
（6）荧光夜跑 0.2分
</t>
  </si>
  <si>
    <r>
      <t>0.8</t>
    </r>
    <r>
      <rPr>
        <sz val="14"/>
        <color rgb="FFFF0000"/>
        <rFont val="仿宋"/>
        <family val="3"/>
        <charset val="134"/>
      </rPr>
      <t>（1）</t>
    </r>
  </si>
  <si>
    <r>
      <t xml:space="preserve">（1）华南农业大学首届科普大赛 0.2分
</t>
    </r>
    <r>
      <rPr>
        <sz val="14"/>
        <color rgb="FFFF0000"/>
        <rFont val="仿宋"/>
        <family val="3"/>
        <charset val="134"/>
      </rPr>
      <t>（2）第四届研究生学术论坛 0.2分（学术分）
（3）干燥的研究意义和创新路径讲座 0.2分（学术分）</t>
    </r>
    <r>
      <rPr>
        <sz val="14"/>
        <rFont val="仿宋"/>
        <family val="3"/>
        <charset val="134"/>
      </rPr>
      <t xml:space="preserve">
（4）24届华南农业大学膳食管理委员会“光盘行动”线上打卡    0.2分
（5）方阵参与人员 0.2分</t>
    </r>
    <r>
      <rPr>
        <sz val="14"/>
        <color rgb="FFFF0000"/>
        <rFont val="仿宋"/>
        <family val="3"/>
        <charset val="134"/>
      </rPr>
      <t>（运动分）</t>
    </r>
    <r>
      <rPr>
        <sz val="14"/>
        <rFont val="仿宋"/>
        <family val="3"/>
        <charset val="134"/>
      </rPr>
      <t xml:space="preserve">
（6）荧光夜跑 0.2分
</t>
    </r>
    <r>
      <rPr>
        <sz val="14"/>
        <color rgb="FFFF0000"/>
        <rFont val="仿宋"/>
        <family val="3"/>
        <charset val="134"/>
      </rPr>
      <t xml:space="preserve">  （7）参与寒假运动打卡                      0.2分（ 集体分）（8）参与趣味运动会                        0.2分（集体分）</t>
    </r>
  </si>
  <si>
    <t xml:space="preserve">（1）华南农业大学首届科普大赛 0.2分
（4）24届华南农业大学膳食管理委员会“光盘行动”线上打卡    0.2分
（6）荧光夜跑 0.2分
</t>
  </si>
  <si>
    <t xml:space="preserve">科学研究方法与论文写作(MOOC)        93分，学分：2
食品包装进展专题                      96分，学分：2
林业工程研究前沿                      97分，学分：2
生物工程研究进展                      88分，学分：3
先进测试技术与仪器分析专论            86分，学分：3
生物工程综合实验                      97分，学分：3
试验设计与数据分析                    72分，学分：2
工程伦理                              93分，学分：2
硕士生英语                            91分，学分：3
自然辩证法概论                        94分，学分：1
新时代中国特色社会主义理论与实践      94分，学分：2
</t>
  </si>
  <si>
    <r>
      <t>0</t>
    </r>
    <r>
      <rPr>
        <sz val="14"/>
        <color rgb="FFFF0000"/>
        <rFont val="仿宋"/>
        <family val="3"/>
        <charset val="134"/>
      </rPr>
      <t>（1.4）</t>
    </r>
  </si>
  <si>
    <t>（1）第七届全国大学生创新体验竞赛第三名 0.8分（材料不够）（2）第四届研究生学术论坛 0.2分（3）第四届研究生学术论坛 0.2分（4）干燥的研究意义和创新路径讲座 0.2分（学术分）</t>
  </si>
  <si>
    <t>1）第七届全国大学生创新体验竞赛第三名 0.8分
（2）第四届研究生学术论坛 0.2分（学术分）
（3）干燥的研究意义和创新路径讲座 0.2分（学术分）</t>
  </si>
  <si>
    <t xml:space="preserve">（1）参与寒假运动打卡                      0.2分
（2）参与定向越野                          0.2分
（3）参与趣味运动会                        0.2分
（4）参与食品学院院运会男子铅球第八名      0.3分
（5）新生杯篮球比赛第一名                  0.2分 
（6）华南农业大学食品学院2023-2024学年专业篮球赛第一名    1分
</t>
  </si>
  <si>
    <r>
      <t>2.1</t>
    </r>
    <r>
      <rPr>
        <sz val="14"/>
        <color rgb="FFFF0000"/>
        <rFont val="仿宋"/>
        <family val="3"/>
        <charset val="134"/>
      </rPr>
      <t>（1.9）</t>
    </r>
  </si>
  <si>
    <r>
      <t>（1）参与寒假运动打卡                      0.2分</t>
    </r>
    <r>
      <rPr>
        <sz val="14"/>
        <color rgb="FFFF0000"/>
        <rFont val="仿宋"/>
        <family val="3"/>
        <charset val="134"/>
      </rPr>
      <t>（ 集体分）</t>
    </r>
    <r>
      <rPr>
        <sz val="14"/>
        <color theme="1"/>
        <rFont val="仿宋"/>
        <family val="3"/>
        <charset val="134"/>
      </rPr>
      <t xml:space="preserve">
（2）参与定向越野                          0.2分
（3）参与趣味运动会                        0.2分</t>
    </r>
    <r>
      <rPr>
        <sz val="14"/>
        <color rgb="FFFF0000"/>
        <rFont val="仿宋"/>
        <family val="3"/>
        <charset val="134"/>
      </rPr>
      <t>（集体分）</t>
    </r>
    <r>
      <rPr>
        <sz val="14"/>
        <color theme="1"/>
        <rFont val="仿宋"/>
        <family val="3"/>
        <charset val="134"/>
      </rPr>
      <t xml:space="preserve">
（4）参与食品学院院运会男子铅球第八名      0.3分
（5）新生杯篮球比赛第一名                  0.2分 
（6）华南农业大学食品学院2023-2024学年专业篮球赛第一名    1分
</t>
    </r>
    <r>
      <rPr>
        <sz val="14"/>
        <color rgb="FFFF0000"/>
        <rFont val="仿宋"/>
        <family val="3"/>
        <charset val="134"/>
      </rPr>
      <t>（5）方阵参与人员 0.2分（运动分）</t>
    </r>
  </si>
  <si>
    <r>
      <t>（</t>
    </r>
    <r>
      <rPr>
        <sz val="14"/>
        <color rgb="FFFF0000"/>
        <rFont val="仿宋"/>
        <family val="3"/>
        <charset val="134"/>
      </rPr>
      <t>1）参与寒假运动打卡满16天            0.1分</t>
    </r>
    <r>
      <rPr>
        <sz val="14"/>
        <rFont val="仿宋"/>
        <family val="3"/>
        <charset val="134"/>
      </rPr>
      <t xml:space="preserve">
（2）参与定向越野                          0.2分
（4）参与食品学院院运会男子铅球第八名      0.3分
（5）新生杯篮球比赛参与分                 0.2分 
（6）华南农业大学食品学院2023-2024学年专业篮球赛第一名    1分
</t>
    </r>
    <r>
      <rPr>
        <sz val="14"/>
        <color rgb="FFFF0000"/>
        <rFont val="仿宋"/>
        <family val="3"/>
        <charset val="134"/>
      </rPr>
      <t>（5）方阵参与人员 0.2分（文体分）</t>
    </r>
  </si>
  <si>
    <r>
      <t>21.46</t>
    </r>
    <r>
      <rPr>
        <sz val="14"/>
        <color rgb="FFFF0000"/>
        <rFont val="仿宋"/>
        <family val="3"/>
        <charset val="134"/>
      </rPr>
      <t>（22.46）</t>
    </r>
  </si>
  <si>
    <t>第四届研究生学术论坛及干燥的研究意义讲座属于学术讲座分，方阵参与人员属于文体活动分，寒假打卡满16天加文体分0.1分，新生杯篮球赛未提供获奖证明加参与分</t>
  </si>
  <si>
    <t>刘怡呈</t>
  </si>
  <si>
    <t>4.35分</t>
  </si>
  <si>
    <t xml:space="preserve">(1) 党支部副书记1.5分；
(2) 五星实验室 0.3分；
(3) “你好千金，呵护千金”讲座  0.2分；
(4) “自我与察觉”研究生心里健康讲座 0.2分；
(5) 青年大学习按时完成 1.5分
(6) 四星实验室 0.2分
(7) 趣味运动会 0.2分；
(8) 校级五四红旗团委 0.25分
</t>
  </si>
  <si>
    <t>2.4分</t>
  </si>
  <si>
    <t xml:space="preserve">(1) 党支部副书记1.5分；
(2) 五星实验室 0.3分；
(3) “你好千金，呵护千金”讲座  0.2分；
(4) “自我与察觉”研究生心里健康讲座 0.2分；
(5) 趣味运动会 0.2分；
</t>
  </si>
  <si>
    <t>18.14分</t>
  </si>
  <si>
    <t xml:space="preserve">18.14
（1）生物工程下游技术/2学分/90分
（2）现代知识产权与保护/1学分90分
（3）天然产物化学/2学分/90分
（4）食品添加剂研究专题/2学分/89分
（5）文献管理与信息分析（MOOC）/2学分/97分
（6）高级食品化学/2学分/90分
（7）食品加工与贮运专题/3学分/92分
（8）试验设计与数据分析/2学分/76分
（9）工程伦理/2学分/97分
（10）硕士生英语/3学分/90分
（11）自然辩证法概论/1学分/95分
（12）新时代中国特色社会主义理论与实践/2学分/94分
</t>
  </si>
  <si>
    <t xml:space="preserve">（1）学术会议：干燥研究的意义和创新路径讲座 0.2分；
（2）“对话国奖，见贤思齐”第二期 0.2分；
（3）3.14食品大讲堂第28期大健康科技创新 0.2分；
（4）学术会议：异戊烯基酚类物质天然资源发展与异源生物合成 0.2分；
</t>
  </si>
  <si>
    <t xml:space="preserve">（1）定向越野短距离赛 0.2分；
（2）第四届夜间超级迷宫定向接力赛 0.2分；
（3）运动会方阵 0.2分；
（4）院运会参与 0.2分；
</t>
  </si>
  <si>
    <r>
      <t xml:space="preserve">（1）定向越野短距离赛 0.2分；
（2）第四届夜间超级迷宫定向接力赛 0.2分；
（3）运动会方阵 0.2分；
</t>
    </r>
    <r>
      <rPr>
        <sz val="14"/>
        <color rgb="FFFF0000"/>
        <rFont val="仿宋"/>
        <family val="3"/>
        <charset val="134"/>
      </rPr>
      <t>（4）院运会参与 0.2分；（院运会和方阵二选一）</t>
    </r>
    <r>
      <rPr>
        <sz val="14"/>
        <color rgb="FF000000"/>
        <rFont val="仿宋"/>
        <family val="3"/>
        <charset val="134"/>
      </rPr>
      <t xml:space="preserve">
</t>
    </r>
  </si>
  <si>
    <t>23.91分</t>
  </si>
  <si>
    <t>22.14分</t>
  </si>
  <si>
    <r>
      <t xml:space="preserve">（1）不属于团委干事
（2）实验室加分只能加一个
（3）青年大学习不加分
</t>
    </r>
    <r>
      <rPr>
        <sz val="14"/>
        <color rgb="FFFF0000"/>
        <rFont val="仿宋"/>
        <family val="3"/>
        <charset val="134"/>
      </rPr>
      <t>复审：（4）院运会和方阵二选一</t>
    </r>
  </si>
  <si>
    <t>郑文博</t>
  </si>
  <si>
    <t>（1）	荣誉表彰 实验室检查评比获集体荣誉 0.3分
（2）	集体活动 华南农业大学首届科普大赛观众 0.2分
（3）	集体活动 猫鼠游戏 0.2分
（4）	集体活动第八届全国大学生预防艾滋病知识竞赛 0.2分
（5）	院班联动--2023 级硕士1班燕山清扫活动 0.1分</t>
  </si>
  <si>
    <t>食品加工与贮运专题92分；生物工程综合实验94分；工程伦理90分；试验设计与数据分析86分；硕士生英语88分；马克思主义与社会科学方法论94分；新时代中国特色社会主义理论与实践94分；工业微生物育种97分；食品科学与工程文献综述与专题讨论88分；农产品预制菜加工技术专题98分；文献管理与信息分析(M00C)97分</t>
  </si>
  <si>
    <t>（1）	学术活动 干燥研究的意义和创新路径讲座 0.2分
（2）	学术活动 “不溶性大豆纤维功能特性提升及其应用特性研究”学术讲座 0.2分
（3）	学术活动 第四届研究生学术论坛 0.2分
（4）	学术活动 对话国奖见贤思齐(研究生国奖获得者分享会)第二期 0.2分
（5）	学术活动 “中国式现代化与高质量发展”学术沙龙 0.2分</t>
  </si>
  <si>
    <t>（1）	参与食品学院院运会三级跳项目比赛，第八名  0.3分
（2）	参与食品学院院运会跳远项目比赛，第四名  0.7分
（3）	参与华南农业大学校运会跳远项目比赛  0.2分
（4）	“军魂杯”第四届夜间超级迷宫定向接力赛暨校队选拔赛 0.2分
（5）	社会实践 2023年广州马拉松赛志愿者0.5分，优秀志愿者表彰 1分</t>
  </si>
  <si>
    <t xml:space="preserve">（1）	参与食品学院院运会三级跳项目比赛，第八名  0.3分
（2）	参与食品学院院运会跳远项目比赛，第四名  0.7分
（3）	参与华南农业大学校运会跳远项目比赛  0.2分
（4）	“军魂杯”第四届夜间超级迷宫定向接力赛暨校队选拔赛 0.2分
</t>
  </si>
  <si>
    <t>广州马拉松不属于细则上的加分项</t>
  </si>
  <si>
    <t>吴燕婷</t>
  </si>
  <si>
    <t>(1)参与“落叶成画，心绘祖国”树叶贴画制作活动获二等奖 0.8分
(2)参与林学与风景园林学院2024年元旦晚会活动获二等奖 0.8分
(3)参与林学与风景园林学院2023-2024第二学期毕业晚会  0.2分
(4)参与“两弹一星”精神专题报告会 0.2分
(5)参与2024年春季学期校长“思政第一课” 0.2分
(6)参加“猫鼠游戏”户外团体活动加分 0.2分
(7)参加“你好千金，呵护千金”讲座0.2分
实验室、宿舍检查评比获集体荣誉加分（五星实验室） 0.3分</t>
  </si>
  <si>
    <r>
      <t>2.9</t>
    </r>
    <r>
      <rPr>
        <sz val="14"/>
        <color rgb="FFFF0000"/>
        <rFont val="仿宋"/>
        <family val="3"/>
        <charset val="134"/>
      </rPr>
      <t>（2.5）</t>
    </r>
  </si>
  <si>
    <r>
      <t>(1)参与“落叶成画，心绘祖国”树叶贴画制作活动获二等奖 0.8分
(2)参与林学与风景园林学院2024年元旦晚会活动获二等奖 0.8分</t>
    </r>
    <r>
      <rPr>
        <sz val="14"/>
        <color rgb="FFFF0000"/>
        <rFont val="仿宋"/>
        <family val="3"/>
        <charset val="134"/>
      </rPr>
      <t>（0.4 团队减半）</t>
    </r>
    <r>
      <rPr>
        <sz val="14"/>
        <color theme="1"/>
        <rFont val="仿宋"/>
        <family val="3"/>
        <charset val="134"/>
      </rPr>
      <t xml:space="preserve">
(3)参与林学与风景园林学院2023-2024第二学期毕业晚会  0.2分
(4)参与“两弹一星”精神专题报告会 0.2分
(5)参与2024年春季学期校长“思政第一课” 0.2分
(6)参加“猫鼠游戏”户外团体活动加分 0.2分
(7)参加“你好千金，呵护千金”讲座0.2分
实验室、宿舍检查评比获集体荣誉加分（五星实验室） 0.3分</t>
    </r>
  </si>
  <si>
    <r>
      <t xml:space="preserve">(1)参与“落叶成画，心绘祖国”树叶贴画制作活动获二等奖 0.8分
</t>
    </r>
    <r>
      <rPr>
        <sz val="14"/>
        <color rgb="FFFF0000"/>
        <rFont val="仿宋"/>
        <family val="3"/>
        <charset val="134"/>
      </rPr>
      <t>(2)参与林学与风景园林学院2024年元旦晚会活动获二等奖 0.2分（元旦晚会不涉及等级竞赛，只计算参与分）</t>
    </r>
    <r>
      <rPr>
        <sz val="14"/>
        <color theme="1"/>
        <rFont val="仿宋"/>
        <family val="3"/>
        <charset val="134"/>
      </rPr>
      <t xml:space="preserve">
(3)参与林学与风景园林学院2023-2024第二学期毕业晚会  0.2分
(4)参与“两弹一星”精神专题报告会 0.2分
(5)参与2024年春季学期校长“思政第一课” 0.2分
(6)参加“猫鼠游戏”户外团体活动加分 0.2分
(7)参加“你好千金，呵护千金”讲座0.2分
实验室、宿舍检查评比获集体荣誉加分（五星实验室） 0.3分</t>
    </r>
  </si>
  <si>
    <t>(1)发酵工程  92（3分）
(2)食品微生物学进展专题 95（2分）
(3)现代知识产权与保护 89（1分）
(4)文献管理与信息分析 93（2分）
(5)生物工程研究进展 89（3分）
(6)生物工程综合实验 93（3分）
(7)试验设计与数据分析 87（2分）
(8)工程伦理 91（2分）
(9)硕士生英语 90（3分）
(10)自然辩证法 92（1分）
新时代中国特色社会主义理论与实践 94（2分）</t>
  </si>
  <si>
    <t>(1)“β-葡聚糖结构与功能之间的构效关系”专题讲座 0.2分
(2)“非洲反刍动物基因多样性的简介”学术讲座暨第59期燕山论坛 0.2分
(3)“异源三聚体G蛋白介导的植物免疫调控网络”学术讲座暨第60期燕山论坛 0.2分
(4)“基因与作物广谱抗病及昆虫共生细菌抗药性机制研究”学术讲座暨第58期燕山论坛 0.2分
第一届食用昆虫及可持续食品安全解决方案国际研讨会 0.2分</t>
  </si>
  <si>
    <t xml:space="preserve">
（1）参与食品学院院运会方队员 0.2分
（2）参加食品学院院运会女子400米 0.2分
（3）参加军魂杯第四届夜间超级迷宫定向接力赛暨校队选拔赛 0.2分</t>
  </si>
  <si>
    <r>
      <t>0.6</t>
    </r>
    <r>
      <rPr>
        <sz val="14"/>
        <color rgb="FFFF0000"/>
        <rFont val="仿宋"/>
        <family val="3"/>
        <charset val="134"/>
      </rPr>
      <t>（0.4）</t>
    </r>
  </si>
  <si>
    <r>
      <t xml:space="preserve">
（1）参与食品学院院运会方队员 0.2分
（2）参加食品学院院运会女子400米 0.2分 </t>
    </r>
    <r>
      <rPr>
        <sz val="14"/>
        <color rgb="FFFF0000"/>
        <rFont val="仿宋"/>
        <family val="3"/>
        <charset val="134"/>
      </rPr>
      <t>(未获奖不予方阵叠加)</t>
    </r>
    <r>
      <rPr>
        <sz val="14"/>
        <color theme="1"/>
        <rFont val="仿宋"/>
        <family val="3"/>
        <charset val="134"/>
      </rPr>
      <t xml:space="preserve">
（3）参加军魂杯第四届夜间超级迷宫定向接力赛暨校队选拔赛 0.2分</t>
    </r>
  </si>
  <si>
    <r>
      <t>22.69</t>
    </r>
    <r>
      <rPr>
        <sz val="14"/>
        <color rgb="FFFF0000"/>
        <rFont val="仿宋"/>
        <family val="3"/>
        <charset val="134"/>
      </rPr>
      <t>（22.09）</t>
    </r>
  </si>
  <si>
    <t>元旦晚会表演不涉及等级竞赛，只计算参与分，院运会未获奖不叠加参与分</t>
  </si>
  <si>
    <t>龙泽雄</t>
  </si>
  <si>
    <t>沈玉栋</t>
  </si>
  <si>
    <t>3.1分</t>
  </si>
  <si>
    <t>（1）2023级其他班委 2分
（2）5星实验室负责人 0.2分
（3）5星实验室成员 0.3分
（4）阳光加油站五院联合比赛 0.2分
（5）对话国奖，见贤思齐讲座  0.2分
（6）“你好千金，呵护千金”讲座  0.2分</t>
  </si>
  <si>
    <t>（1）2023级其他班委 2分
（2）5星实验室负责人 0.2分
（3）5星实验室成员 0.3分
（4）阳光加油站五院联合比赛 0.2分
（5）“你好千金，呵护千金”讲座  0.2分</t>
  </si>
  <si>
    <t>17.78分</t>
  </si>
  <si>
    <t xml:space="preserve">天然产物化学（2，85）
分子细胞生物学（2，87）
实验动物学（2，88）
研究生学术与职业素养讲座（MOOC）（3，87）
生物工程研究进展（3，87）
生物工程综合实验（3，97）
试验设计与数据分析（2，94）
工程伦理（2，87）
硕士生英语（3，82）
自然辩证法概论（1，95）
新时代中国特色社会主义理论与实践（2，93）
</t>
  </si>
  <si>
    <t>（1）水产品预制菜学术讲座  0.2分</t>
  </si>
  <si>
    <t>（1）水产品预制菜学术讲座  0.2分（2）对话国奖，见贤思齐讲座  0.2分</t>
  </si>
  <si>
    <t>（1）2023定向越野短距离 0.2分
（2）男子引体向上第7名 0.4分
（3）校运会男子引体向上 0.2分</t>
  </si>
  <si>
    <t>徐颖欢</t>
  </si>
  <si>
    <t>张菊梅</t>
  </si>
  <si>
    <t>(1)校研究生会工作人员, 2分;(2) 参加“军魂杯”第四届夜间超级迷宫定向接力赛暨校队选拔赛， 0.2分;(3) 参加“自我与察觉”研究生心理健康讲座， 0.2分; (4)参加“你好千金，呵护千金”女性生理健康教育大型公益讲座, 0.2分; (5)参加“爱自己，从破解情绪密码开始”心理健康讲座, 0.2分;</t>
  </si>
  <si>
    <r>
      <t>(1)参加第四届研究生学术论坛, 0.2分;</t>
    </r>
    <r>
      <rPr>
        <sz val="14"/>
        <color rgb="FF000000"/>
        <rFont val="仿宋"/>
        <family val="3"/>
        <charset val="134"/>
      </rPr>
      <t>(2)参加第二十期食品大讲堂, 0.2分</t>
    </r>
  </si>
  <si>
    <t>(1)食品学院院运会参与,方阵,0.2分; (2)寒假运动打卡，0.05分</t>
  </si>
  <si>
    <t>黄美华</t>
  </si>
  <si>
    <t>(1)主持食品学院学术论坛 0.2分；
（2）团员代表0.2分；
（3）丁颖大礼堂0.2分；
（4）所属实验室评为五星实验室0.3分；
（5）参加香港理工大学交流会0.2分</t>
  </si>
  <si>
    <t>《食品加工新技术研究与新产品研发专题》92分（2分），《食品质量安全检测新技术进展》90分（2分），
《未来食品发展专题》80分（2分），
《食品加工与贮运专题》91分（3分），
《食品质量安全控制与案例分析77分》（1分），
《现代农业创新与乡村振兴战略》77分（1分），
《硕士生英语》9分（3分），
《自然辨证法概论》96分（1分），
《新时代中国特色社会主义理论与实践》92分（2分），
《科研伦理与学术规范》93分（1分）；</t>
  </si>
  <si>
    <t xml:space="preserve">（1）参与食品学院综述比赛 0.2分；
（2）华南农业大学“丁颖杯”校赛银奖1分；
（3）佛山高转赛优秀奖0.6分；
（4）华南农业大学“创客杯”优秀奖1分；
（5）食品学院第27期大讲堂0.2分；
（6）食品学院37期大讲堂0.2分；
（7）参加食品学院学术论坛0.2分；
（7）4.9食品学院讲座0.2分；
（9）第18期食品大讲堂0.2分 </t>
  </si>
  <si>
    <t>参与食品学院综述比赛 0.2分；（不在今年评选活动范围内）佛山高转赛优秀奖0.6分；（按细则降级属于院级，需提供优秀奖证明）</t>
  </si>
  <si>
    <r>
      <t>（1）华南农业大学“丁颖杯”校赛银奖1分；
（2）</t>
    </r>
    <r>
      <rPr>
        <sz val="14"/>
        <color rgb="FFFF0000"/>
        <rFont val="仿宋"/>
        <family val="3"/>
        <charset val="134"/>
      </rPr>
      <t>佛山高转赛优秀奖0.3分（落款公章为学会，需降低一个级别）</t>
    </r>
    <r>
      <rPr>
        <sz val="14"/>
        <color rgb="FF000000"/>
        <rFont val="仿宋"/>
        <family val="3"/>
        <charset val="134"/>
      </rPr>
      <t>；
（3）</t>
    </r>
    <r>
      <rPr>
        <sz val="14"/>
        <color rgb="FFFF0000"/>
        <rFont val="仿宋"/>
        <family val="3"/>
        <charset val="134"/>
      </rPr>
      <t>华南农业大学“创客杯”优秀奖0.6分（按细则降级属于院级）</t>
    </r>
    <r>
      <rPr>
        <sz val="14"/>
        <color rgb="FF000000"/>
        <rFont val="仿宋"/>
        <family val="3"/>
        <charset val="134"/>
      </rPr>
      <t xml:space="preserve">；
（4）食品学院第27期大讲堂0.2分；
（5）食品学院37期大讲堂0.2分；
（6）参加食品学院学术论坛0.2分；
（7）4.9食品学院讲座0.2分；
（8）第18期食品大讲堂0.2分 </t>
    </r>
  </si>
  <si>
    <t xml:space="preserve">（1）参与食品学院院运会仰卧起坐项目比赛  0.2分； </t>
  </si>
  <si>
    <t>赵炫湘</t>
  </si>
  <si>
    <t>（1）23-24学院团委研究生会工作人员 2分 （2）23-24红旗研究生会集体荣誉表彰 0.25分  （3）23.11.10“你好千金”女性生理健康教育大型公益讲座0.2分（4）24.5.23“爱自己”心理健康讲座0.2分（5）24.6.29科普大赛0.2分</t>
  </si>
  <si>
    <t>17.65分</t>
  </si>
  <si>
    <t>（1）23.4.9食品学院讲座香港理工大学0.2（2）23.10.27“对话国将，见贤思齐“第二期0.2分（3）23.12.28水产品预制菜学术讲座0.2分（4）23.11.24第十九期食品大讲堂0.2分</t>
  </si>
  <si>
    <t>（1）食品学院院运会方阵队员  0.2分； （2）23.9.23“军魂杯”第四届夜间定向接力赛0.2分</t>
  </si>
  <si>
    <t>21.70分</t>
  </si>
  <si>
    <t>谭悦</t>
  </si>
  <si>
    <t>（1）班级生活委员（2分）；
（2）“你好千金，呵护千金”讲座（0.2）；
（3）5.23 心理健康讲座(0.2)；
（4）科普大赛观众(0.2)；
（5）食品大讲堂第28期（0.2）；
三星实验室（0.1）</t>
  </si>
  <si>
    <t>食品添加剂研究专题 2学分 87分；
食品营养与功能性食品研究专题 2学分 93分；
现代知识产权与保护 1学分 88分；
功能性食品评价学 1学分 88分；
功能食品加工工艺学 1学分 90分；
文献管理与信息分析（MOOC） 2学分 96分；
食品加工与贮运专题 3学分 93分；
试验设计与数据分析 2学分 84分；
高级食品化学 2学分 87分；
工程伦理 2学分 93分；
硕士生英语 3学分 90分；
自然辩证法概论 1学分 95分；
新时代中国特色社会主义理论与实践 2学分 93分；
学习成绩：18.13分</t>
  </si>
  <si>
    <t>（1）第二十期食品大讲堂（0.2）</t>
  </si>
  <si>
    <t>（1）运动会方阵（0.2）；
（2）冬运会打卡（0.05）；
华南农业大学“军魂杯”第四届夜间超级迷宫定向接力赛暨校队选拔赛（0.2）。</t>
  </si>
  <si>
    <t>黎嘉玲</t>
  </si>
  <si>
    <t>（1）参加第四届夜间超级迷宫定向接力赛暨校队选拔赛1次 0.2分；
（2）参加第十四届迎新杯书画大赛1次 0.2分；
（3）参加“猫鼠游戏”户外团体活动1次 0.2分；
（4）参加华农首届科普大赛决赛观众1次 0.2分；
（5）督导员0.5分；
（6）寒假运动打卡满22天 0.15分；
（7)“科技改变食界 助力乡村振兴”品科技文化节暨团日活动院级三等奖 0.3分；</t>
  </si>
  <si>
    <r>
      <t>（1）参加第四届夜间超级迷宫定向接力赛暨校队选拔赛1次 0.2分；
（2）参加第十四届迎新杯书画大赛1次 0.2分；
（3）参加“猫鼠游戏”户外团体活动1次 0.2分；
（4）参加华农首届科普大赛决赛观众1次 0.2分；
（5）督导员0.5分；
（6）寒假运动打卡满22天 0.15分；
（7)“科技改变食界 助力乡村振兴”品科技文化节暨团日活动院级三等奖 0.3分；</t>
    </r>
    <r>
      <rPr>
        <sz val="14"/>
        <color rgb="FFFF0000"/>
        <rFont val="仿宋"/>
        <family val="3"/>
        <charset val="134"/>
      </rPr>
      <t>（8）实验室扣0.1分</t>
    </r>
  </si>
  <si>
    <r>
      <t xml:space="preserve">（1）参加第四届夜间超级迷宫定向接力赛暨校队选拔赛1次 0.2分；
（2）参加第十四届迎新杯书画大赛1次 0.2分；
（3）参加“猫鼠游戏”户外团体活动1次 0.2分；
（4）参加华农首届科普大赛决赛观众1次 0.2分；
（5）督导员0.5分；
</t>
    </r>
    <r>
      <rPr>
        <sz val="14"/>
        <color rgb="FFFF0000"/>
        <rFont val="仿宋"/>
        <family val="3"/>
        <charset val="134"/>
      </rPr>
      <t>（6）寒假运动打卡满22天 0.2分；</t>
    </r>
    <r>
      <rPr>
        <sz val="14"/>
        <color theme="1"/>
        <rFont val="仿宋"/>
        <family val="3"/>
        <charset val="134"/>
      </rPr>
      <t xml:space="preserve">
（7)“科技改变食界 助力乡村振兴”品科技文化节暨团日活动院级三等奖 0.3分；</t>
    </r>
    <r>
      <rPr>
        <sz val="14"/>
        <color rgb="FFFF0000"/>
        <rFont val="仿宋"/>
        <family val="3"/>
        <charset val="134"/>
      </rPr>
      <t>（8）实验室扣0.1分</t>
    </r>
  </si>
  <si>
    <t>食品微生物基因工程实验技术 94（3）
食品微生物学进展专题 94（2）
工业微生物育种 98（2）
文献管理与信息分析 97（2）
生物工程研究进展 89（3）
生物工程综合实验 97（3）
试验设计与数据分析 93（2）
工程伦理 92（2）
硕士生英语 90（3）
自然辩证法概论 95（1）
新时代中国特色社会主义理论与实践 96（2）绩点平均分：（94×3+94×2+98×2+97×2+89×3+97×3+93×2+92×2+90×3+95×1+96×2）÷25=93.8；
学习成绩得分：93.8×0.2=18.76</t>
  </si>
  <si>
    <t>（1）食品大讲堂第24期——水产品预制菜加工与质量安全控制 0.2分；
（2）食品大讲堂第37期——天然产物研究30年，“探索与感悟”讲座 0.2分；
（3）2024.4.9食品学院讲座 0.2分；
（4）参加“广东食品安全科学素养校园调查与分析大赛”0.2分；</t>
  </si>
  <si>
    <t>（1）参与食品学院院运会开幕式方阵 0.2分； 
（2）参加华南农业大学第六十六届运动会定向运动院选拔赛1次 0.2分；</t>
  </si>
  <si>
    <t>根据反馈已修改</t>
    <phoneticPr fontId="1" type="noConversion"/>
  </si>
  <si>
    <t>20233185048</t>
  </si>
  <si>
    <t>卢圣杰</t>
  </si>
  <si>
    <t>15521372997</t>
  </si>
  <si>
    <t>1.所属研究生会获得集体荣誉，0.25
2.所属实验室评比获得集体荣誉，0.3
3.研究生会干事，2
4.集体活动 共1分
1.猫鼠游戏0.2
2.你好千金讲座0.2
3.自我觉察讲座 0.2
4.荧光跑0.2
5.心理知识联赛0.2
趣味运动会 0.2</t>
  </si>
  <si>
    <t>1.仪器分析 学分3，成绩93
2.食品工业新技术设备 学分2，成绩90
3.食品包装进展专题 学分2，成绩92
4.文献管理与信息分析（MOOC）学分2，成绩73
5.生物工程研究进展 学分3，成绩82
6.实验设计与数据分析 学分2，成绩93
7.高级食品化学 学分2，成绩87
8.自然辩证法分析概论 学分1 成绩89
9.新时代中国特色社会主义理论与实践 学分2，成绩86
10.工程伦理 学分2，成绩87
11.硕士生英语 学分3，成绩64
绩点平均分：（93*3+90*2+92*2+73*2+82*3+93*2+87*2+89*1+86*2+87*2+64*3）/24=84.25
学习成绩得分=84.25*0.2=16.85</t>
  </si>
  <si>
    <t>学术讲座：
1.不溶性大豆纤维功能特性提升及其应用特性研究0.2
2.国奖有约 0.2
干燥研究的意义 0.2</t>
  </si>
  <si>
    <t>1.十大歌手院级选拔赛，0.2分
2.参加院运会方阵 ，0.2分
3.超级迷宫定向接力赛暨校队选拔赛 0.2
男子100米赛跑参与分 0.2</t>
  </si>
  <si>
    <t>陈圳源</t>
  </si>
  <si>
    <t xml:space="preserve">校级团委研究生组织艺术团干事 加分2分
五星实验室522-1 加0.3分
院班联动--2023 级硕士1班燕山清扫活动参与证明 加0.1分
</t>
  </si>
  <si>
    <t xml:space="preserve">工业微生物育种 学分2 综合成绩97
食品质量安全检测新技术进展 学分2 综合成绩90
生命科学插图绘制 学分2 综合成绩90
研究生学术与职业素养讲座（MOOC） 学分3 综合成绩100
食品加工与贮运专题 学分3 综合成绩92
食品质量安全控制与案例分析 学分3 综合成绩86
现代农业创新与乡村振兴战略 学分2 综合成绩92
硕士生英语 学分3 综合成绩90
自然辩证法概论 学分1 综合成绩92
新时代中国特色社会主义理论与实践 学分2 综合成绩92
科研伦理与学术规范（MOOC） 学分1 综合成绩89
</t>
  </si>
  <si>
    <t xml:space="preserve">食品学院第一届综述大赛 加0.2分
讲座《异丙烯基酚类物族天然资源发展与异源生物合成》学术活动0.2分
“共筑农产品质量安全防线”主题宣讲会学术活动0.2分
干燥研究的意义和创新路径讲座学术活动0.2分
</t>
  </si>
  <si>
    <r>
      <rPr>
        <strike/>
        <sz val="14"/>
        <color rgb="FFFF0000"/>
        <rFont val="仿宋"/>
        <family val="3"/>
        <charset val="134"/>
      </rPr>
      <t>食品学院第一届综述大赛 加0.2分</t>
    </r>
    <r>
      <rPr>
        <sz val="14"/>
        <color theme="1"/>
        <rFont val="仿宋"/>
        <family val="3"/>
        <charset val="134"/>
      </rPr>
      <t xml:space="preserve">
讲座《异丙烯基酚类物族天然资源发展与异源生物合成》学术活动0.2分
“共筑农产品质量安全防线”主题宣讲会学术活动0.2分
干燥研究的意义和创新路径讲座学术活动0.2分
</t>
    </r>
  </si>
  <si>
    <t>运动会方阵参与分0.2分</t>
  </si>
  <si>
    <t>杜丽敏</t>
  </si>
  <si>
    <t>（1）四星实验室，0.2分；（2）第96期入党积极分子培训优秀学员，0.25分；（3）23食品科技文化节暨团日活动二等奖 0.4分；（4）“猫鼠游戏”户外团体活动，集体活动0.2分；（5）“你好千金，呵护千金”女性生理健康教育大型公益讲座，集体活动0.2分；（6）3.14食品大讲堂第28期大健康科技创新和产业高质量发展的人才需求讲座，集体活动0.2分；（7）5.23“爱自己，从破解情绪密码开始”心理健康讲座，集体活动0.2分；（8）科普大赛观众，集体活动0.2分；（9）院班联动燕山清扫活动参与，集体活动0.1分；</t>
  </si>
  <si>
    <t>（1）四星实验室，0.2分；（2）第96期入党积极分子培训优秀学员，0.25分；（3）23食品科技文化节暨团日活动二等奖 0.4分；（4）“猫鼠游戏”户外团体活动，集体活动0.2分；（5）“你好千金，呵护千金”女性生理健康教育大型公益讲座，集体活动0.2分；（6）3.14食品大讲堂第28期大健康科技创新和产业高质量发展的人才需求讲座，集体活动0.2分；（7）5.23“爱自己，从破解情绪密码开始”心理健康讲座，集体活动0.2分；（8）科普大赛观众，集体活动0.2分；</t>
  </si>
  <si>
    <r>
      <rPr>
        <sz val="14"/>
        <rFont val="仿宋"/>
        <family val="3"/>
        <charset val="134"/>
      </rPr>
      <t>（1）四星实验室，0.2分；（2）第96期入党积极分子培训优秀学员，0.25分；（3）23食品科技文化节暨团日活动二等奖 0.4分；（4）“猫鼠游戏”户外团体活动，集体活动0.2分；（5）“你好千金，呵护千金”女性生理健康教育大型公益讲座，集体活动0.2分；（6）3.14食品大讲堂第28期大健康科技创新和产业高质量发展的人才需求讲座，集体活动0.2分；（7）5.23“爱自己，从破解情绪密码开始”心理健康讲座，集体活动0.2分；（8）科普大赛观众，集体活动0.2分；</t>
    </r>
    <r>
      <rPr>
        <sz val="14"/>
        <color rgb="FFFF0000"/>
        <rFont val="仿宋"/>
        <family val="3"/>
        <charset val="134"/>
      </rPr>
      <t>（9）燕山清扫活动0.1分</t>
    </r>
  </si>
  <si>
    <t>（1）科研伦理与学术规范 94分 1学分（2）现代仪器分析方法与原理 96分 3学分（3）工程伦理 92分 2学分（4）硕士生英语 90分 3学分（5）新时代中国特色社会主义理论与实践 89分 2学分（6）生物工程下游技术 75分 2学分（7）试验统计与数据分析 90分 2学分（8）文献管理与信息分析（MOOC）99分 2学分（9）马克思主义与社会科学方法论 91分 1学分（10）食品加工与贮运专题 92分 3学分（11）生物工程综合实验 99分 3学分</t>
  </si>
  <si>
    <t xml:space="preserve">（1）3.4异戊烯基酚类物质天然资源发掘与异源生物合成学术讲座，0.2分；（2）11.24干燥研究的意义和创新路径学术讲座，0.2分；（3）10.27“对话国奖，见贤思齐”研究生国奖获得者分享会第二期，0.2分；（4）10.18“国奖有约，榜样领航”研究生国奖获得者分享会第一期，0.2分；
</t>
  </si>
  <si>
    <t>（1）参与院运动会方阵，0.2分；（2）定向越野活动，集体活动0.2分；（3）寒假运动打卡活动满10天，集体活动0.05分;</t>
  </si>
  <si>
    <t>吴雅媚</t>
  </si>
  <si>
    <t>（1）  参加华南农业大学首届科普大赛 0.2分
（2）  食品学院三星级实验室 0.1分
（3）  华南农业大学共青团先进集体 0.25分
（4）  参与猫鼠游戏户外团体活动 0.2分
参加丁颖礼堂活动 0.2分</t>
  </si>
  <si>
    <t>（1）  参加华南农业大学首届科普大赛 0.2分
（2）  食品学院三星级实验室 0.1分
（4）  参与猫鼠游戏户外团体活动 0.2分
参加丁颖礼堂活动 0.2分</t>
  </si>
  <si>
    <t>食品质量安全检测新技术进展（2学分）83分
智能制造与食品加工（1学分）88分
食品添加剂研究专题（2学分）86分
食品工业新技术设备（2学分）90分
文献管理与信息分析（MO0C）（2学分）86分
高级食品化学（2学分）84分
食品加工与贮运专题（3学分）87分
试验设计与数据分析（2学分）90分
工程伦理（2学分）93分
硕士生英语（3学分）81分
自然辩证法概论（1学分）93分
新时代中国特色社会主义理论与实践（2学分）93分</t>
  </si>
  <si>
    <t>（1）参加大学生创新创业大赛 0.2分</t>
  </si>
  <si>
    <t>3.6分</t>
  </si>
  <si>
    <t>(1)参与食品学院定向越野百米赛 0.2分（2024.10.28）
(2)参与食品学院院运会方阵 0.2分（2024.10.15）
(3)食品学院院运会女子跳远第五名 0.6分（2024.10.15）
(4)食品学院女子三级跳第五名 0.6分（2024.10.15）
(5)华南农业大学“女足杯”足球比赛第二名 1.6分（2024.6.2）
参加2023广东省女子五人足球甲级联赛 0.4分（2023.10.30）</t>
  </si>
  <si>
    <t>(1)参与食品学院定向越野百米赛 0.2分（2024.10.28）
(2)参与食品学院院运会方阵 0.2分（2024.10.15）
(3)食品学院院运会女子跳远第五名 0.6分（2024.10.15）
(4)食品学院女子三级跳第五名 0.6分（2024.10.15）
(5)华南农业大学“女足杯”足球比赛第二名 1.6分（2024.6.2）
参加2023广东省女子五人足球甲级联赛 0.2分（2023.10.30）</t>
  </si>
  <si>
    <t>华南农业大学共青团先进集体 0.25分，没有团委部门任职证明、参加大学生创新创业大赛 0.2分需要参赛证明
广东省女子五人足球甲级联赛仅加参与分0.2）（复审）</t>
  </si>
  <si>
    <t>黄文艺</t>
  </si>
  <si>
    <t>（1）五星实验室 0.3分
（2）提案大赛参加 0.2分
（3）荧光夜跑参与 0.2分
（4）研究生趣味运动会参加 0.2分
（5）“落叶成画，心绘祖国”树叶贴画制作活动参加 0.2分
（6）丁颖礼堂活动参加 0.2分</t>
  </si>
  <si>
    <r>
      <t xml:space="preserve">（1）五星实验室 0.3分
（2）提案大赛参加 0.2分
（3）荧光夜跑参与 0.2分
（4）研究生趣味运动会参加 0.2分
（5）“落叶成画，心绘祖国”树叶贴画制作活动参加 0.2分
（6）丁颖礼堂活动参加 0.2分         </t>
    </r>
    <r>
      <rPr>
        <sz val="14"/>
        <color rgb="FFFF0000"/>
        <rFont val="仿宋"/>
        <family val="3"/>
        <charset val="134"/>
      </rPr>
      <t>（7）食品学院迎“冬运会”寒假运动打卡活动参与 0.2分（集体）</t>
    </r>
  </si>
  <si>
    <r>
      <t xml:space="preserve">（1）五星实验室 0.3分
（2）提案大赛参加 0.2分
（3）荧光夜跑参与 0.2分
（4）研究生趣味运动会参加 0.2分
（5）“落叶成画，心绘祖国”树叶贴画制作活动参加 0.2分
（6）丁颖礼堂活动参加 0.2分
</t>
    </r>
    <r>
      <rPr>
        <sz val="14"/>
        <color rgb="FFFF0000"/>
        <rFont val="仿宋"/>
        <family val="3"/>
        <charset val="134"/>
      </rPr>
      <t>（3）大健康科技创新和产业高质量发展的人才需求讲座参加 0.2分（集体活动）</t>
    </r>
  </si>
  <si>
    <t xml:space="preserve">工业微生物育种 2学分 96
食品包装进展专题 2学分95
现代仪器分析方法与原理 3学分 94
文献管理与信息分析 2学分 95
食品加工与贮运专题 3学分 93
试验设计与数据分析 2学分78
工程伦理 2学分 87
硕士生英语 3学分 90
自然辩证法概论 1学分 95
新时代中国特色社会主义理论与实践 2学分 94
高级食品化学 2学分 90 </t>
  </si>
  <si>
    <t>（1）干燥研究的意义和创新路径讲座参加 0.2分
（2）第十八期食品大讲堂参加 0.2分
（3）大健康科技创新和产业高质量发展的人才需求讲座参加 0.2分
（4）异戊烯基酚类物质天然资源发掘与异源生物合成学术讲座参加 0.2分
（5）北大中文核心（标题：荔枝采后保鲜包装技术研究进展，期刊名：食品与发酵工业，接受年月：2024年9月4日，作者排序第1）7分</t>
  </si>
  <si>
    <r>
      <t>7.8</t>
    </r>
    <r>
      <rPr>
        <sz val="14"/>
        <color rgb="FFFF0000"/>
        <rFont val="仿宋"/>
        <family val="3"/>
        <charset val="134"/>
      </rPr>
      <t>（0.8）</t>
    </r>
  </si>
  <si>
    <r>
      <t>（1）干燥研究的意义和创新路径讲座参加 0.2分
（2）第十八期食品大讲堂参加 0.2分
（3）大健康科技创新和产业高质量发展的人才需求讲座参加 0.2分
（4）异戊烯基酚类物质天然资源发掘与异源生物合成学术讲座参加 0.2分
（5）北大中文核心（标题：荔枝采后保鲜包装技术研究进展，期刊名：食品与发酵工业，接受年月：2024年9月4日，作者排序第1）7分</t>
    </r>
    <r>
      <rPr>
        <sz val="14"/>
        <color rgb="FFFF0000"/>
        <rFont val="仿宋"/>
        <family val="3"/>
        <charset val="134"/>
      </rPr>
      <t>（未检索证明）</t>
    </r>
  </si>
  <si>
    <r>
      <t xml:space="preserve">（1）干燥研究的意义和创新路径讲座参加 0.2分
（2）第十八期食品大讲堂参加 0.2分
</t>
    </r>
    <r>
      <rPr>
        <sz val="14"/>
        <color rgb="FFFF0000"/>
        <rFont val="仿宋"/>
        <family val="3"/>
        <charset val="134"/>
      </rPr>
      <t>（3）大健康科技创新和产业高质量发展的人才需求讲座参加 0.2分（集体活动）</t>
    </r>
    <r>
      <rPr>
        <sz val="14"/>
        <rFont val="仿宋"/>
        <family val="3"/>
        <charset val="134"/>
      </rPr>
      <t xml:space="preserve">
（4）异戊烯基酚类物质天然资源发掘与异源生物合成学术讲座参加 0.2分
（5）北大中文核心（标题：荔枝采后保鲜包装技术研究进展，期刊名：食品与发酵工业，接受年月：2024年9月4日，作者排序第1）7分</t>
    </r>
    <r>
      <rPr>
        <sz val="14"/>
        <color rgb="FFFF0000"/>
        <rFont val="仿宋"/>
        <family val="3"/>
        <charset val="134"/>
      </rPr>
      <t>（未检索证明）</t>
    </r>
  </si>
  <si>
    <t>（1）食品学院院运会方阵参与 0.2分
（2）食品学院迎“冬运会”寒假运动打卡活动参与 0.2分
（3）夜间定向越野赛参与 0.2分
（4）定向越野团体选拔赛参与  0.2分
（5）定向越野团体选拔赛参第三名 0.8分</t>
  </si>
  <si>
    <t>1.3（1.1）</t>
  </si>
  <si>
    <r>
      <t xml:space="preserve">（1）食品学院院运会方阵参与 0.2分
</t>
    </r>
    <r>
      <rPr>
        <sz val="14"/>
        <color rgb="FFFF0000"/>
        <rFont val="仿宋"/>
        <family val="3"/>
        <charset val="134"/>
      </rPr>
      <t>（</t>
    </r>
    <r>
      <rPr>
        <sz val="14"/>
        <rFont val="仿宋"/>
        <family val="3"/>
        <charset val="134"/>
      </rPr>
      <t>2）食品学院迎“冬运会”寒假运动打卡活动参与，0.2分
（3）夜间定向越野赛参与 0.2分
（4）定向越野团体选拔赛参与  0.2分</t>
    </r>
    <r>
      <rPr>
        <sz val="14"/>
        <color rgb="FFFF0000"/>
        <rFont val="仿宋"/>
        <family val="3"/>
        <charset val="134"/>
      </rPr>
      <t>（有名次不加参与分）</t>
    </r>
    <r>
      <rPr>
        <sz val="14"/>
        <rFont val="仿宋"/>
        <family val="3"/>
        <charset val="134"/>
      </rPr>
      <t xml:space="preserve">
（5）定向越野团体选拔赛参第三名 0.8分</t>
    </r>
  </si>
  <si>
    <r>
      <t xml:space="preserve">（1）食品学院院运会方阵参与 0.2分
</t>
    </r>
    <r>
      <rPr>
        <sz val="14"/>
        <color rgb="FFFF0000"/>
        <rFont val="仿宋"/>
        <family val="3"/>
        <charset val="134"/>
      </rPr>
      <t>（2）食品学院迎“冬运会”寒假运动打卡活动满22天，0.15分</t>
    </r>
    <r>
      <rPr>
        <sz val="14"/>
        <rFont val="仿宋"/>
        <family val="3"/>
        <charset val="134"/>
      </rPr>
      <t xml:space="preserve">
（3）夜间定向越野赛参与 0.2分
（4）定向越野团体选拔赛参与  0.2分</t>
    </r>
    <r>
      <rPr>
        <sz val="14"/>
        <color rgb="FFFF0000"/>
        <rFont val="仿宋"/>
        <family val="3"/>
        <charset val="134"/>
      </rPr>
      <t>（有名次不加参与分）</t>
    </r>
    <r>
      <rPr>
        <sz val="14"/>
        <rFont val="仿宋"/>
        <family val="3"/>
        <charset val="134"/>
      </rPr>
      <t xml:space="preserve">
（5）定向越野团体选拔赛参第三名 0.8分</t>
    </r>
  </si>
  <si>
    <r>
      <t>29</t>
    </r>
    <r>
      <rPr>
        <sz val="14"/>
        <color rgb="FFFF0000"/>
        <rFont val="仿宋"/>
        <family val="3"/>
        <charset val="134"/>
      </rPr>
      <t>（21.8）</t>
    </r>
  </si>
  <si>
    <t>寒假打卡活动满22天加文体分0.15，第28期食品大讲堂属集体活动参与分，论文未提交图书馆检索证明</t>
  </si>
  <si>
    <t>王净怡</t>
  </si>
  <si>
    <t>田兴国</t>
  </si>
  <si>
    <r>
      <t xml:space="preserve">（1）	三星实验室0.1分
（2）	三星实验室负责人0.2分
（3）	参加首届科普大赛（2024.6.29）0.2分
（4）	参加“猫鼠游戏”户外团体活动（2024.6.21）0.2分
（5）	参加“爱自己，从破解情绪密码开始”心理健康讲座（2024.5.23）0.2分
（6）	参加“自我与觉察”研究生心理健康讲座（2023.11.30）0.2分
（7）	参加丁颖礼堂活动（2024.3.28）0.2分
</t>
    </r>
    <r>
      <rPr>
        <sz val="14"/>
        <rFont val="仿宋"/>
        <family val="3"/>
        <charset val="134"/>
      </rPr>
      <t>（8）	华南农业大学五四红旗团委0.25分</t>
    </r>
  </si>
  <si>
    <r>
      <t xml:space="preserve">（1）	三星实验室0.1分
（2）	三星实验室负责人0.2分
（3）	参加首届科普大赛（2024.6.29）0.2分
（4）	参加“猫鼠游戏”户外团体活动（2024.6.21）0.2分
（5）	参加“爱自己，从破解情绪密码开始”心理健康讲座（2024.5.23）0.2分
（6）	参加“自我与觉察”研究生心理健康讲座（2023.11.30）0.2分
（7）	参加丁颖礼堂活动（2024.3.28）0.2分
</t>
    </r>
    <r>
      <rPr>
        <sz val="14"/>
        <color rgb="FFFF0000"/>
        <rFont val="仿宋"/>
        <family val="3"/>
        <charset val="134"/>
      </rPr>
      <t>（8）	华南农业大学五四红旗团委0.25分（补充工作人员证明）</t>
    </r>
  </si>
  <si>
    <r>
      <t xml:space="preserve">（1）	三星实验室0.1分
（2）	三星实验室负责人0.2分
（3）	参加首届科普大赛（2024.6.29）0.2分
（4）	参加“猫鼠游戏”户外团体活动（2024.6.21）0.2分
（5）	参加“爱自己，从破解情绪密码开始”心理健康讲座（2024.5.23）0.2分
（6）	参加“自我与觉察”研究生心理健康讲座（2023.11.30）0.2分
（7）	参加丁颖礼堂活动（2024.3.28）0.2分
</t>
    </r>
    <r>
      <rPr>
        <sz val="14"/>
        <color rgb="FFFF0000"/>
        <rFont val="仿宋"/>
        <family val="3"/>
        <charset val="134"/>
      </rPr>
      <t>（8）	华南农业大学五四红旗团委0.25分（未补充证明材料）</t>
    </r>
  </si>
  <si>
    <t>食品质量安全检测新技术进展（2学分）90分
智能制造与食品加工（1学分）91分
现代知识产权与保护（1学分）87分
农产品预制菜加工技术专题（3学分）95分
文献管理与信息分析（MOOC）（2学分）93分
试验设计与数据分析（2学分）93分
食品加工与贮运专题（3学分）90分
工程伦理（2学分）91分
硕士生英语（3学分）90分
自然辩论法概述（1学分）92分
新时代中国特色社会主义理论与实践（2学分）89分
高级食品化学（2学分）89分</t>
  </si>
  <si>
    <t>（1）	参加第四届研究生学术论坛（2024.6.18）0.2分
（2）	参加水产品预制菜加工与质量安全控制（2023.12.28）0.2分
（3）	参加第十八期食品大讲堂（2023.10.17）0.2分
（4）	参加第十九期食品大讲堂（2023.11.24）0.2分</t>
  </si>
  <si>
    <t>（1）	参与食品学院院运会方阵（2023.10.15）0.2分
（2）	参加食品学院2023年定向越野积分赛（2023.11.11）0.2分
（3）	参加“军魂杯”第四届夜间超级迷宫定向接力赛（2023.9.23）0.2分
（4）	社会实践（2023.11.21-2023.11.22）0.5分</t>
  </si>
  <si>
    <t>20233141119</t>
  </si>
  <si>
    <t>钟汉民</t>
  </si>
  <si>
    <t>18318022028</t>
  </si>
  <si>
    <t>司徒文贝</t>
  </si>
  <si>
    <t xml:space="preserve">1.	趣味运动会 +0.2分
2.	荧光夜跑 +0.2分
3.	“自我察觉”研究生心理健康讲座 +0.2分
4.	“权益有我，共创美好校园”研究生提案大赛 +0.2分
5.	“你好千金”公益讲座 +0.2分
6.	华南农业大学食品学院第十八届研究生代表大会 +0.2分
7.	五院联合心理知识竞赛 +0.2分
8.	光盘行动 +0.2分 
</t>
  </si>
  <si>
    <t>1.	趣味运动会 +0.2分
2.	荧光夜跑 +0.2分
3.	“自我察觉”研究生心理健康讲座 +0.2分
4.	“权益有我，共创美好校园”研究生提案大赛 +0.2分
5.	“你好千金”公益讲座 +0.2分
6.	华南农业大学食品学院第十八届研究生代表大会 +0.2分
7.	五院联合心理知识竞赛 +0.2分
8.	光盘行动 +0.2分 
9.实验室扣分 -0.1</t>
  </si>
  <si>
    <t xml:space="preserve">1. 食品工业新技术设备，学分2，成绩92
2. 食品加工过程模拟-优化-控制，学分3，成绩90
3. 食品包装进展专题，学分2，成绩94
4. 试验设计与数据分析，学分2，成绩94
5. 食品加工与贮运专题，学分3，成绩91
6. 食品质量安全控制与案例分析，学分3，成绩86
7. 现代农业创新与乡村振兴战略，学分2，成绩82
8. 硕士生英语，学分3，成绩90
9. 自然辩证法概论，学分1，成绩93
10. 新时代中国特色社会主义理论与实践，学分2，成绩95
11. 科研伦理与学术规范（MOOC），学分1，成绩87
</t>
  </si>
  <si>
    <t>1. 食品工业新技术设备，学分2，成绩92
2. 食品加工过程模拟-优化-控制，学分3，成绩90
3. 食品包装进展专题，学分2，成绩94
4. 试验设计与数据分析，学分2，成绩94
5. 食品加工与贮运专题，学分3，成绩91
6. 食品质量安全控制与案例分析，学分3，成绩86
7. 现代农业创新与乡村振兴战略，学分2，成绩82
8. 硕士生英语，学分3，成绩90
9. 自然辩证法概论，学分1，成绩93
10. 新时代中国特色社会主义理论与实践，学分2，成绩95
11. 科研伦理与学术规范（MOOC），学分1，成绩87</t>
  </si>
  <si>
    <t xml:space="preserve">1.“干燥研究的意义和创新路径研座” +0.2分
2.“不溶性大豆纤维功能特性提升及其应用特性研究” +0.2分
3. 国将有约 榜样领航 +0.2分
4. “中兽医系列讲座暨燕山论坛”讲座 +0.2分
5. 药食同源与大健康学术研讨会优秀论文奖，省级，+4分
</t>
  </si>
  <si>
    <t>盖章落款为学会需要降为市、校级优秀奖，因此第五改为加0.6</t>
  </si>
  <si>
    <t xml:space="preserve">1.	院运会男子4×100接力赛第8 +0.3分
2.	运动会方阵 +0.2分
3.	新生杯男女篮 +0.2分
4.	第四届夜间超级迷宫定向接力赛暨校队选拔赛 +0.2分
</t>
  </si>
  <si>
    <t>20233141074</t>
  </si>
  <si>
    <t>石俊贤</t>
  </si>
  <si>
    <t>13690639845</t>
  </si>
  <si>
    <t>孙世利</t>
  </si>
  <si>
    <t>1、“猫鼠游戏”户外团体（0.2）
2、第四届夜间超级迷宫定向接力赛暨校队选拔赛（0.2）
3、寒假打卡活动22天（0.2）
4、华南农业大学2023年荧光夜跑（0.2）
5、华南农业大学缤纷泡泡跑（0.2）</t>
  </si>
  <si>
    <t>食品营养与功能性食品研究专题 2 89
食品工业新技术设备 2 90
食品与健康及保健食品开发趋势专题2 91
研究生学术与职业素养讲座（MOOC）3 100
食品加工与贮运专题 3 92
食品质量安全控制与案例分析3 88
现代农业创新与乡村振兴战略2 93
硕士生英语 3 83
自然辩证法概论 1 92
新时代中国特色社会主义理论与实践 2 92
科研伦理与学术规范（MOOC）1 97
2188/24*0.2=18.23</t>
  </si>
  <si>
    <t>1、干燥研究的意义和创新路径讲座（0.2）
2、天然产物研究30年（0.2）</t>
  </si>
  <si>
    <t>1、2023年定向越野积分赛第7名（0.4）
2、食品研究生男篮报名表（0.2）
3、2023年院运会参与400米（0.2）
4、2023年院运会男子三级跳第7名（0.4）
5、2023年院运会男子4*100米接力第8名（0.3）
6、新生杯男篮报名（0.2）
7、运动会方阵（0.2）</t>
  </si>
  <si>
    <t>同一主办方不叠加
第四届夜间超级迷宫定向接力赛暨校队选拔赛（0.2）</t>
  </si>
  <si>
    <t>1、2023年定向越野积分赛第7名（0.4）
2、食品研究生男篮报名表（0.2）
3、2023年院运会参与400米、运动会方阵（0.2）
4、2023年院运会男子三级跳第7名（0.4）
5、2023年院运会男子4*100米接力第8名（0.3）
6、新生杯男篮报名（0.2）
第四届夜间超级迷宫定向接力赛暨校队选拔赛（0.2）</t>
  </si>
  <si>
    <t>李媚竹</t>
  </si>
  <si>
    <t>（1）四星实验室：0.2分
（2）集体活动：0.2*5=1分：
1、华南农业大学军魂杯第四届夜间超级迷宫定向接力赛暨校队选拔赛
2、“猫鼠游戏”户外团体活动
3、华南农业大学生命科学学院2024届毕业晚会
4、数信学院毕业晚会
5、2023-2024林风学院元旦晚会</t>
  </si>
  <si>
    <t xml:space="preserve">（1）四星实验室：0.2分
（2）集体活动：0.2*4=0.8分：（猫鼠活动、生科院晚会、数信晚会、你好千金活动）
</t>
  </si>
  <si>
    <t>食品营养与功能性食品研究专题87（2）；发酵工程94（3）；未来食品发展专题88（2）；文献管理与信息分析（MOOC）95（2）；食品加工与贮运专题92（3）；食品质量安全控制与案例分析83（3）；现代农业创新与乡村振兴战略75（2）；硕士生英语90（3）；自然辩证法概论95（1）；新时代中国特色社会主义理论与实践94（2）；科研伦理与学术规范（MOOC）89（1）
（87*2+94*3+88*2+95*2+92*3+83*3+75*2+90*3+95*1+94*2+89*1）/24
=89.125
89.125*0.2=17.83</t>
  </si>
  <si>
    <t>（1）2023年华南农业大学“丁颖杯”暨“挑战杯”广东大学生创业计划竞赛校内赛，银奖：1分；
（3）学术讲座0.2*4=0.8分：
1、2024年8月27日食品大讲堂第37期天然产物研究30年讲座 
2、食品大讲堂27期——异戊烯基酚类物质天然资源发掘与异源生物合成”
3、2024年04月09日香港理工大学学术讲座
4、2023年11月24日食品大讲堂《干燥研究的意义和创新路径》</t>
  </si>
  <si>
    <t>1、2024年林学与风景园林学院毕业晚会最佳风采奖：0.8分
2、2024年林学与风景园林学院元旦晚会第五名：0.2分</t>
  </si>
  <si>
    <t>别的学院晚会获奖属于集体活动分，由于集体活动分已满，就不给予加分
华南农业大学军魂杯第四届夜间超级迷宫定向接力赛暨校队选拔赛加0.2</t>
  </si>
  <si>
    <t>1、华南农业大学军魂杯第四届夜间超级迷宫定向接力赛暨校队选拔赛0.2）
2、2024年林学与风景园林学院毕业晚会最佳风采奖（不涉及竞争类不加分）
3、2024年林学与风景园林学院元旦晚会第五名：0.3分（按照院级加分，团队减半）</t>
  </si>
  <si>
    <t>韩礼光</t>
  </si>
  <si>
    <t>18976678400</t>
  </si>
  <si>
    <t>2.3分</t>
  </si>
  <si>
    <t>（1） 党委信息中心研究生党建部干事 2分
（2） 参加“你好千金，呵护千金”大型公益讲座 0.2分
（3） 三星实验室 0.1分</t>
  </si>
  <si>
    <t>18.016分</t>
  </si>
  <si>
    <t>食品质量安全检测新技术进展 89分（2学分）
食品与健康及保健品开发趋势专题 92分（2学分）
食品营养与功能性食品研究专题 93分（2学分）
功能性食品评价学 92分（1 学分）
实验动物学 89分（2学分）
高级食品化学 89分（2学分）
食品加工与贮运专题 92分（3学分）
试验设计与数据分析 92分（2学分）
工程伦理 93分（2学分）
硕士生英语 82分（3学分）
马克思主义与社会科学方法论 96分（1学分）
新时代中国特色社会主义理论与实践 89分（2学分）
绩点平均分：90.08
成绩得分：18.016</t>
  </si>
  <si>
    <t>(1) 第四届研究生学术论坛 0.2分
(2) 参加24.8.27天然活性讲座 0.2分
(3) 参加第十九期食品大讲堂 0.2分</t>
  </si>
  <si>
    <t>（1） 方阵参与人员 0.2分
（2） 参加定向越野 0.2分</t>
  </si>
  <si>
    <t>21.316分</t>
  </si>
  <si>
    <t>成绩保留两位小数</t>
  </si>
  <si>
    <t>孙铭</t>
  </si>
  <si>
    <t>（1）班级组织委员 2分 
（2）参加对话国奖 见贤思齐（第二期 ）0.2分
（3）水产品预制菜加工与质量安全控制 0.2分
（4）“你好千金”女性生理健康教育大型公益讲座0.2分
（5）食品学院星际实验室评定为五星 0.3分
（6）“科技改变食界，助力乡村振兴”2023年科技文化节暨团日活动三等奖 0.3分</t>
  </si>
  <si>
    <t>（1）班级组织委员 2分 
（2）“你好千金”女性生理健康教育大型公益讲座0.2分
（3）食品学院星际实验室评定为五星 0.3分
（4）“科技改变食界，助力乡村振兴”2023年科技文化节暨团日活动三等奖 0.3分</t>
  </si>
  <si>
    <t>（天然产物化学85*2+分子细胞生物学95*2+现代仪器分析方法与原理92*3+研究生学术与职业素养讲座（MOOC）86*3+食品加工与贮运专题88*3+食品质量安全控制与案例分析91*3+现代农业创新与乡村振兴战略80*2+硕士生英语90*3+自然辩证法概论95*1+新时代中国特色社会主义理论与实践94*2+科研伦理与学术规范92*1）/25=2236/25=89.44分
学习成绩得分：89.44*0.2=17.89</t>
  </si>
  <si>
    <t>（1）参加对话国奖 见贤思齐（第二期 ）0.2分
（2）水产品预制菜加工与质量安全控制 0.2分</t>
  </si>
  <si>
    <t>参与食品学院院运会方阵0.2分</t>
  </si>
  <si>
    <t>杨玉薇</t>
  </si>
  <si>
    <t>1、所在实验室(食品学院215)被评选为“三星实验室” 0.1分
2、参加“你好千金”女性生理健康教育大型讲座 0.2分
3、参加五院联合心理知识竞赛 0.2分
4、参加趣味运动会 0.2分
5、参加荧光夜跑 0.2分
6、参加第十七届“中华状元红”知识竞赛 0.2分
7、参加书法比赛 0.2分</t>
  </si>
  <si>
    <r>
      <t>1.1</t>
    </r>
    <r>
      <rPr>
        <sz val="14"/>
        <color rgb="FFFF0000"/>
        <rFont val="仿宋"/>
        <family val="3"/>
        <charset val="134"/>
      </rPr>
      <t>（0.5）</t>
    </r>
  </si>
  <si>
    <r>
      <t>1、所在实验室(食品学院215)被评选为“三星实验室” 0.1分
2、参加“你好千金”女性生理健康教育大型讲座 0.2分（</t>
    </r>
    <r>
      <rPr>
        <sz val="14"/>
        <color rgb="FFFF0000"/>
        <rFont val="仿宋"/>
        <family val="3"/>
        <charset val="134"/>
      </rPr>
      <t>未盖章或未亮明公众号）</t>
    </r>
    <r>
      <rPr>
        <sz val="14"/>
        <rFont val="仿宋"/>
        <family val="3"/>
        <charset val="134"/>
      </rPr>
      <t xml:space="preserve">
3、参加五院联合心理知识竞赛 0.2分</t>
    </r>
    <r>
      <rPr>
        <sz val="14"/>
        <color rgb="FFFF0000"/>
        <rFont val="仿宋"/>
        <family val="3"/>
        <charset val="134"/>
      </rPr>
      <t>（未盖章或未亮明公众号）</t>
    </r>
    <r>
      <rPr>
        <sz val="14"/>
        <rFont val="仿宋"/>
        <family val="3"/>
        <charset val="134"/>
      </rPr>
      <t xml:space="preserve">
4、参加趣味运动会 0.2分</t>
    </r>
    <r>
      <rPr>
        <sz val="14"/>
        <color rgb="FFFF0000"/>
        <rFont val="仿宋"/>
        <family val="3"/>
        <charset val="134"/>
      </rPr>
      <t>（未盖章或未亮明公众号）</t>
    </r>
    <r>
      <rPr>
        <sz val="14"/>
        <rFont val="仿宋"/>
        <family val="3"/>
        <charset val="134"/>
      </rPr>
      <t xml:space="preserve">
5、参加荧光夜跑 0.2分
6、参加第十七届“中华状元红”知识竞赛 0.2分
7、参加书法比赛 0.2分</t>
    </r>
    <r>
      <rPr>
        <sz val="14"/>
        <color rgb="FFFF0000"/>
        <rFont val="仿宋"/>
        <family val="3"/>
        <charset val="134"/>
      </rPr>
      <t>（未盖章或未亮明公众号）（再提供证明）</t>
    </r>
  </si>
  <si>
    <r>
      <t xml:space="preserve">1、所在实验室(食品学院215)被评选为“三星实验室” 0.1分
2、参加“你好千金”女性生理健康教育大型讲座 0.2分
3、参加五院联合心理知识竞赛 0.2分
4、参加趣味运动会 0.2分
5、参加荧光夜跑 0.2分
6、参加第十七届“中华状元红”知识竞赛 0.2分
7、参加书法比赛 0.2分
</t>
    </r>
    <r>
      <rPr>
        <sz val="14"/>
        <color rgb="FFFF0000"/>
        <rFont val="仿宋"/>
        <family val="3"/>
        <charset val="134"/>
      </rPr>
      <t>5、“科研诚信与学术道德”专题讲座暨第64期燕山论坛 0.2分（集体活动）</t>
    </r>
  </si>
  <si>
    <t>1、食品生物技术专题与研究进展 2学分 成绩97
2、实验动物学 2学分 成绩87
3、研究生学术与职业素养讲座 3学分 成绩94
4、现代农业创新与乡村振兴战略 2学分 成绩91
5、硕士生英语 3学分 成绩96
6、新时代中国特色社会主义理论与实践 2学分 成绩 92
7、科研伦理与学术规范 1学分 成绩91
8、食品与健康及保健食品开发趋势专题 2学分 成绩92
9、食品加工与贮运专题 3学分 成绩91
10、食品质量安全控制与案例分析 3学分 成绩86
11、自然辩证法概论 1学分 成绩96</t>
  </si>
  <si>
    <t>1、食品大讲堂第37期：天然产物研究30年讲座  0.2分
2、β-葡聚糖结构与功能之间的构效关系专题讲座 0.2分
3、4.9香港理工大学讲座 0.2分
4、第19期食品大讲堂 0.2分
5、“科研诚信与学术道德”专题讲座暨第64期燕山论坛 0.2分
6、第58期燕山论坛讲座 0.2分</t>
  </si>
  <si>
    <r>
      <t>1</t>
    </r>
    <r>
      <rPr>
        <sz val="14"/>
        <color rgb="FFFF0000"/>
        <rFont val="仿宋"/>
        <family val="3"/>
        <charset val="134"/>
      </rPr>
      <t>（0.8）</t>
    </r>
  </si>
  <si>
    <r>
      <t>1、食品大讲堂第37期：天然产物研究30年讲座  0.2分
2、β-葡聚糖结构与功能之间的构效关系专题讲座 0.2分</t>
    </r>
    <r>
      <rPr>
        <sz val="14"/>
        <color rgb="FFFF0000"/>
        <rFont val="仿宋"/>
        <family val="3"/>
        <charset val="134"/>
      </rPr>
      <t>（未盖章或未亮明公众号）</t>
    </r>
    <r>
      <rPr>
        <sz val="14"/>
        <color theme="1"/>
        <rFont val="仿宋"/>
        <family val="3"/>
        <charset val="134"/>
      </rPr>
      <t xml:space="preserve">
3、4.9香港理工大学讲座 0.2分
4、第19期食品大讲堂 0.2分
5、“科研诚信与学术道德”专题讲座暨第64期燕山论坛 0.2分
6、第58期燕山论坛讲座 0.2分</t>
    </r>
  </si>
  <si>
    <r>
      <t xml:space="preserve">1、食品大讲堂第37期：天然产物研究30年讲座  0.2分
2、β-葡聚糖结构与功能之间的构效关系专题讲座 0.2分
3、4.9香港理工大学讲座 0.2分
4、第19期食品大讲堂 0.2分
</t>
    </r>
    <r>
      <rPr>
        <sz val="14"/>
        <color rgb="FFFF0000"/>
        <rFont val="仿宋"/>
        <family val="3"/>
        <charset val="134"/>
      </rPr>
      <t>5、“科研诚信与学术道德”专题讲座暨第64期燕山论坛 0.2分（集体活动）</t>
    </r>
    <r>
      <rPr>
        <sz val="14"/>
        <color theme="1"/>
        <rFont val="仿宋"/>
        <family val="3"/>
        <charset val="134"/>
      </rPr>
      <t xml:space="preserve">
6、第58期燕山论坛讲座 0.2分</t>
    </r>
  </si>
  <si>
    <t>（1）参与食品学院院运会方阵项目0.2分； 
（2）参加军魂杯第四届夜间超级迷宫定向接力赛暨校队选拔赛 0.2分；
（3）参加校园十大歌手院级选拔赛 0.2分；
（4）参加食品学院定向越野 0.2分</t>
  </si>
  <si>
    <r>
      <t>21.28</t>
    </r>
    <r>
      <rPr>
        <sz val="14"/>
        <color rgb="FFFF0000"/>
        <rFont val="仿宋"/>
        <family val="3"/>
        <charset val="134"/>
      </rPr>
      <t>（20.48）</t>
    </r>
  </si>
  <si>
    <t>燕山论坛第64期属集体活动，且集体活动参与分上限1分已加满</t>
  </si>
  <si>
    <t>黄桥栏</t>
  </si>
  <si>
    <t>（1）星级实验室评比五星实验室412挂靠成员集体荣誉0.3分。
（2）“你好千金”女性生理健康教育大型公益讲座集体活动0.2分
（3）大健康科技创新和产业高质量发展的人才需求讲座集体活动0.2分
（4）“广东农业（大豆）产业科技大会”讲座集体活动0.2分；
（5）“猫鼠游戏”户外团体活动集体活动0.2分；
（6）“中华状元红”传统文化知识竞赛活动线上考学集体活动0.2分。</t>
  </si>
  <si>
    <t>食品微生物学进展专题成绩96，学分2；
英语科技文献阅读（MOOC）成绩100，学分2；
基因工程原理与技术成绩97，学分2；
发酵工程成绩95，学分3，
文献管理与信息分析（MOOC）成绩98，学分2；
高级食品化学成绩87，学分2；
生物工程研究进展成绩87，学分3；
试验设计与数据分析成绩84，学分2；
工程伦理成绩97，学分2；
硕士生英语成绩90，学分3；
自然辩证法概论成绩94，学分1，
新时代中国特色社会主义理论与实践成绩94，学分2</t>
  </si>
  <si>
    <t>（1）干燥研究的意义和创新路径讲座学术活动0.2分；
（2）β-葡聚糖结构与功能之间的构效关系学术活动0.2分；
（3）“基因与作物广谱抗病及昆虫共生细菌抗药性机制研究”学术讲座暨第58期燕山论坛学术活动0.2分；
（4）非洲反刍动物基因多样性的简介”学术讲座暨第59期燕山论坛学术活动0.2分；
（5）“异源三聚体G蛋白介导的植物免疫调控网络”学术讲座暨第60期燕山论坛学术活动0.2分。</t>
  </si>
  <si>
    <t>（1）食品学院院运会方阵人员0.2分；
（2）食品学院院运会女子立定跳远参与分0.2分。
（3）食品学院定向越野短距离赛0.2分</t>
  </si>
  <si>
    <r>
      <t>（1）食品学院院运会方阵人员0.2分；
（2）食品学院院运会女子立定跳远参与分0.2分。</t>
    </r>
    <r>
      <rPr>
        <sz val="14"/>
        <color rgb="FFFF0000"/>
        <rFont val="仿宋"/>
        <family val="3"/>
        <charset val="134"/>
      </rPr>
      <t>（未获奖不可叠加也不可与方正叠加）</t>
    </r>
    <r>
      <rPr>
        <sz val="14"/>
        <color theme="1"/>
        <rFont val="仿宋"/>
        <family val="3"/>
        <charset val="134"/>
      </rPr>
      <t xml:space="preserve">
（3）食品学院定向越野短距离赛0.2分</t>
    </r>
  </si>
  <si>
    <t>21.48（21.28）</t>
  </si>
  <si>
    <t>同一比赛不叠加多次参与分</t>
  </si>
  <si>
    <t>陈洁瑶</t>
  </si>
  <si>
    <t>（1）实验室三星实验室 0.1分
（2）首届科普大赛观众参与 0.2分
（3）“自我与觉察”研究生心理健康讲座 0.2分
参加青年大学习 1.5分</t>
  </si>
  <si>
    <r>
      <t xml:space="preserve">（1）实验室三星实验室 0.1分
（2）首届科普大赛观众参与 0.2分
（3）“自我与觉察”研究生心理健康讲座 0.2分
</t>
    </r>
    <r>
      <rPr>
        <sz val="14"/>
        <color rgb="FFFF0000"/>
        <rFont val="仿宋"/>
        <family val="3"/>
        <charset val="134"/>
      </rPr>
      <t>参加青年大学习 1.5分（不加分）</t>
    </r>
  </si>
  <si>
    <t>{（未来食品发展专题88*2＋食品包装进展专题90*2+农产品预制菜加工技术专题96*3＋文献管理与信息分析98*2+食品加工与贮运专题91*3＋食品质量安全控制与案例分析91*3＋现代农业创新与乡村振兴战略92*2＋硕士生英语90*3＋马克思主义与社会科学方法论83*1＋新时代中国特色社会主义理论与实践91*2＋科研伦理与学术规范97*1）/24}*0.2=18.35</t>
  </si>
  <si>
    <t>（1） 参加国奖有约，榜样领航（研究生国奖获得者分享会）第一期学术讲座0.2分
（2） 参加干燥研究的意义和创新路径学术讲座 0.2分
（3） 参加水产预制菜加工与质量安全控制学生讲座 0.2分
（4）参加第四届研究生学术论坛讲座 0.2分
（5）参加第四届研究生学术论坛学术海报竞赛 0.2分
（6）2023年“丁颖杯”创意大赛二等奖 1分
（7）参加第十九届“挑战杯”“揭榜挂帅”专项赛 0.2分
（8）参加第二届“味知香杯”半成品菜创新赛 0.2分</t>
  </si>
  <si>
    <r>
      <t xml:space="preserve">（1） 参加国奖有约，榜样领航（研究生国奖获得者分享会）第一期学术讲座0.2分
（2） 参加干燥研究的意义和创新路径学术讲座 0.2分
（3） 参加水产预制菜加工与质量安全控制学生讲座 0.2分
（4）参加第四届研究生学术论坛讲座 0.2分
（5）参加第四届研究生学术论坛学术海报竞赛 0.2分
（6）2023年“丁颖杯”创意大赛二等奖 1分
</t>
    </r>
    <r>
      <rPr>
        <sz val="14"/>
        <color rgb="FFFF0000"/>
        <rFont val="仿宋"/>
        <family val="3"/>
        <charset val="134"/>
      </rPr>
      <t>（7）参加第十九届“挑战杯”“揭榜挂帅”专项赛 0.2分（申报书不加分）
（8）参加第二届“味知香杯”半成品菜创新赛 0.2分（补材料）</t>
    </r>
  </si>
  <si>
    <r>
      <t xml:space="preserve">（1） 参加国奖有约，榜样领航（研究生国奖获得者分享会）第一期学术讲座0.2分
（2） 参加干燥研究的意义和创新路径学术讲座 0.2分
（3） 参加水产预制菜加工与质量安全控制学生讲座 0.2分
（4）参加第四届研究生学术论坛讲座 0.2分
（5）参加第四届研究生学术论坛学术海报竞赛 0.2分
（6）2023年“丁颖杯”创意大赛二等奖 1分
</t>
    </r>
    <r>
      <rPr>
        <sz val="14"/>
        <color rgb="FFFF0000"/>
        <rFont val="仿宋"/>
        <family val="3"/>
        <charset val="134"/>
      </rPr>
      <t>（7）参加第十九届“挑战杯”“揭榜挂帅”专项赛 0.2分（申报书不加分）
（8）参加第二届“味知香杯”半成品菜创新赛 0.2分（补材料）（没收到补充材料）</t>
    </r>
  </si>
  <si>
    <t>（1）参与食品学院院运会方阵比赛  0.2分
 参加“军魂杯”第四届夜间超级迷宫定向接力赛暨校队选拔赛 0.2分</t>
  </si>
  <si>
    <t>王梓祈</t>
  </si>
  <si>
    <t xml:space="preserve">（1）三星实验室成员 0.1分
</t>
  </si>
  <si>
    <t>（1）第四届夜间超级迷宫定向接力赛 参与分 0.2分（属于文体活动）
（2）青年大学习基础分 1.5分（加分细则中删除了此项加分）</t>
  </si>
  <si>
    <t>未来食品发展专题 成绩84 学分2
食品包装进展专题 成绩95 学分2
农产品预制菜加工技术专题 成绩97 学分3
文献管理与信息分析（MOOC） 成绩76 学分2
食品加工与贮运专题 成绩88 学分3
食品质量安全控制与案例分析 成绩83 学分3
现代农业创新与乡村振兴战略 成绩83 学分2
硕士生英语 成绩90 学分3
马克思主义与社会科学方法论 成绩85 学分1
新时代中国特色社会主义理论与实践 成绩89 学分2
科研伦理与学术规范（MOOC） 成绩81 学分1
学习成绩得分=（84*2+95*2+97*3+76*2+88*3+83*3+83*2+90*3+85*1+89*2+81*1）/24=17.45</t>
  </si>
  <si>
    <t>（1）食品学院2023年“丁颖杯”创意大赛二等奖 1分
（2）第四届研究生学术论坛三等奖  1分
（3）11.24学术讲座参与 0.2分
（4）水产预制菜学术讲座参与 0.2分
（5）第二届“味知香杯”半成品菜创新竞赛参与 0.2分
第十九届“挑战杯”参与分 0.2分</t>
  </si>
  <si>
    <t>第二届“味知香杯”半成品菜创新竞赛参与 0.2分（需提供其他参赛证明）
第十九届“挑战杯”参与分 0.2分（申报书不予加分，需提供其他参赛证明）</t>
  </si>
  <si>
    <r>
      <t xml:space="preserve">（1）食品学院2023年“丁颖杯”创意大赛二等奖 1分
（2）第四届研究生学术论坛三等奖  1分
（3）11.24学术讲座参与 0.2分
</t>
    </r>
    <r>
      <rPr>
        <sz val="14"/>
        <color rgb="FFFF0000"/>
        <rFont val="仿宋"/>
        <family val="3"/>
        <charset val="134"/>
      </rPr>
      <t>（4）水产预制菜学术讲座参与 0.2分
（5）第二届“味知香杯”半成品菜创新竞赛参与 0.2分
第十九届“挑战杯”参与分 0.2分(四五项仅有参赛证明，并且无补充材料，无法加分)</t>
    </r>
  </si>
  <si>
    <t>(1)食品学院院运会第五名 ，引体向上，10月20日，启林南运动场，  0.6分
（2）校运会参与，引体向上，11月24日，东区运动场，0.2分
(3)运动会方阵参与，启林南运动场，0.2分（4）第四届夜间超级迷宫定向接力赛 参与分 0.2分</t>
  </si>
  <si>
    <t>（1）第四届夜间超级迷宫定向接力赛 参与分 0.2分（属于文体活动）</t>
  </si>
  <si>
    <r>
      <t>(1)食品学院院运会第五名 ，引体向上，10月20日，启林南运动场，  0.6分
（2）校运会参与，引体向上，11月24日，东区运动场，0.2分
(3)运动会方阵参与，启林南运动场，0.2分（4）</t>
    </r>
    <r>
      <rPr>
        <sz val="14"/>
        <color rgb="FFFF0000"/>
        <rFont val="仿宋"/>
        <family val="3"/>
        <charset val="134"/>
      </rPr>
      <t>第四届夜间超级迷宫定向接力赛 参与分 0.2分</t>
    </r>
  </si>
  <si>
    <t>杨建南</t>
  </si>
  <si>
    <t>2023-2024五星级实验室0.3分
2023-2024学年度第一学期华南农业大学红十字会，“与爱携手，共探血液奥秘”知识讲座0.2分
2024年5月23日“爱自己，从破解情绪密码开始”心理讲座0.2分</t>
  </si>
  <si>
    <t>2023-2024五星级实验室0.3分
2023-2024学年度第一学期华南农业大学红十字会，“与爱携手，共探血液奥秘”知识讲座0.2分
2024年5月23日“爱自己，从破解情绪密码开始”心理讲座0.2分 2024年6月猫鼠游戏 0.2分</t>
  </si>
  <si>
    <r>
      <t xml:space="preserve">2023-2024五星级实验室0.3分
2023-2024学年度第一学期华南农业大学红十字会，“与爱携手，共探血液奥秘”知识讲座0.2分
2024年5月23日“爱自己，从破解情绪密码开始”心理讲座0.2分 2024年6月猫鼠游戏 0.2分 </t>
    </r>
    <r>
      <rPr>
        <sz val="14"/>
        <color rgb="FFFF0000"/>
        <rFont val="仿宋"/>
        <family val="3"/>
        <charset val="134"/>
      </rPr>
      <t>（1）</t>
    </r>
    <r>
      <rPr>
        <sz val="14"/>
        <color theme="1"/>
        <rFont val="仿宋"/>
        <family val="3"/>
        <charset val="134"/>
      </rPr>
      <t xml:space="preserve"> </t>
    </r>
    <r>
      <rPr>
        <sz val="14"/>
        <color rgb="FFFF0000"/>
        <rFont val="仿宋"/>
        <family val="3"/>
        <charset val="134"/>
      </rPr>
      <t>2024年6月29日首届科普大赛 参与分0.2（集体活动分）  （2）2024年6月猫鼠游戏 0.2分（集体）</t>
    </r>
  </si>
  <si>
    <t>工业微生物育种 96   2学分
食品与健康及保健食品开发趋势专题 93  2学分
科学研究方法与论文写作(MOOC) 98  2学分
农产品预制菜加工技术专题 97    3学分
食品加工与贮运专题92   3学分
食品质量安全控制与案例分析 91   3学分
现代农业创新与乡村振兴战略 83    2学分
硕士生英语 90  3学分
自然辩证法概论 93   1学分
新时代中国特色社会主义理论与实践 92  2学分
科研伦理与学术规范（MOOC）86 1学分
[（96*2+93*2+98*2+97*3+92*3+91*3+83*2+90*3+93*1+92*2+86*1）÷24]*0.2=18.442</t>
  </si>
  <si>
    <t>2024年CIFST第二届国家乳液创新中心创新大赛参与 0.2分
（2）2024年6月29日首届科普大赛 参与分0.2
（3）2023年12月28日水产品预制菜学术讲座0.2
（4）2024年6月18日第四届研究生学术论坛观众0.2
（5）2023年11月28日干燥研究的意义和创新路径学术讲座0.2
“不溶性大豆纤维功能特性提升及其应用特性研究”学术讲座0.2分</t>
  </si>
  <si>
    <r>
      <t xml:space="preserve">2024年CIFST第二届国家乳液创新中心创新大赛参与 0.2分
</t>
    </r>
    <r>
      <rPr>
        <sz val="14"/>
        <color rgb="FFFF0000"/>
        <rFont val="仿宋"/>
        <family val="3"/>
        <charset val="134"/>
      </rPr>
      <t>（2）2024年6月29日首届科普大赛 参与分0.2（集体活动分）</t>
    </r>
    <r>
      <rPr>
        <sz val="14"/>
        <color theme="1"/>
        <rFont val="仿宋"/>
        <family val="3"/>
        <charset val="134"/>
      </rPr>
      <t xml:space="preserve">
（3）2023年12月28日水产品预制菜学术讲座0.2
（4）2024年6月18日第四届研究生学术论坛观众0.2
（5）2023年11月28日干燥研究的意义和创新路径学术讲座0.2
“不溶性大豆纤维功能特性提升及其应用特性研究”学术讲座0.2分</t>
    </r>
  </si>
  <si>
    <t>（1）参与十大歌手比赛比赛0.2分； 
（2）2024年6月猫鼠游戏 0.2分
（3）运动会方阵0.2分
2023年11月17日军魂杯参与分0.2</t>
  </si>
  <si>
    <r>
      <t xml:space="preserve">（1）参与十大歌手比赛比赛0.2分； 
</t>
    </r>
    <r>
      <rPr>
        <sz val="14"/>
        <color rgb="FFFF0000"/>
        <rFont val="仿宋"/>
        <family val="3"/>
        <charset val="134"/>
      </rPr>
      <t>（2）2024年6月猫鼠游戏 0.2分（集体）</t>
    </r>
    <r>
      <rPr>
        <sz val="14"/>
        <color theme="1"/>
        <rFont val="仿宋"/>
        <family val="3"/>
        <charset val="134"/>
      </rPr>
      <t xml:space="preserve">
（3）运动会方阵0.2分
2023年11月17日军魂杯参与分0.2</t>
    </r>
  </si>
  <si>
    <r>
      <t xml:space="preserve">（1）参与十大歌手比赛比赛0.2分； 
</t>
    </r>
    <r>
      <rPr>
        <sz val="14"/>
        <color rgb="FFFF0000"/>
        <rFont val="仿宋"/>
        <family val="3"/>
        <charset val="134"/>
      </rPr>
      <t>（2）2024年6月猫鼠游戏 0.2分（集体活动分数）</t>
    </r>
    <r>
      <rPr>
        <sz val="14"/>
        <color theme="1"/>
        <rFont val="仿宋"/>
        <family val="3"/>
        <charset val="134"/>
      </rPr>
      <t xml:space="preserve">
（3）运动会方阵0.2分
2023年11月17日军魂杯参与分0.2</t>
    </r>
  </si>
  <si>
    <t>李倩倩</t>
  </si>
  <si>
    <t xml:space="preserve">（1）实验室检查评比四星实验室  0.2分
（2）参与华农首届科普大赛校内决赛讲座  集体活动0.2分
（3）参与“猫鼠游戏”户外团体活动  集体活动0.2分
（4）参与院班联动燕山清扫活动  集体活动0.1分
（5）参与“家乡发展我见证”主题摄影活动  集体活动0.2分
</t>
  </si>
  <si>
    <t xml:space="preserve">（1）食品加工过程模拟-优化-控制 -3学分 - 95分
（2）食品质量安全检测新技术进展 -2学分 - 92分
（3）智能制造与食品加工 -1学分 - 87分
（4）现代知识产权与保护 -1学分 - 89分
（5）文献管理与信息分析（MOOC） -2学分 - 96分
（6）食品加工与贮运专题 -3学分 - 88分
（7）试验设计与数据分析 -2学分 - 97分
（8）工程伦理 -2学分 - 86分
（9）硕士生英语 -3学分 - 90分
（10）自然辩证法概论 -1学分 - 94分
（11）新时代中国特色社会主义理论与实践 -2学分 - 89分
（12）高级食品化学 -2学分 - 92分
</t>
  </si>
  <si>
    <t xml:space="preserve">（1）参与第四届研究生学术论坛 0.2分
（2）参与第65期燕山论坛 0.2分
</t>
  </si>
  <si>
    <t xml:space="preserve">（1）参与学院组织的方阵  0.2分
（2）参加食品学院2023年定向越野积分赛获得第五名  0.6分
（3）参与华南农业大学“军魂杯”第四节夜间超级迷宫定向接力赛  0.2分
（4）社会实践1次  0.5分
</t>
  </si>
  <si>
    <t>郭炜林</t>
  </si>
  <si>
    <t>(1)	2023年11月10日“你好千金，呵护千金”讲座 +0.2分
(2)	2023年12月10日“趣味运动会”+0.2分
(3)	2023年11月30日“自我与觉察”研究生心理健康讲座”+0.2分
(4)	2023年11月27日“权益有你，共创美好校园”研究生提案大赛优秀奖 +0.4分
(5)	2024年2月16日“家乡发展我见证”摄影大赛优秀奖+0.4分</t>
  </si>
  <si>
    <t>(1)	2023年11月10日“你好千金，呵护千金”讲座 +0.2分
(2)	2023年12月10日“趣味运动会”+0.2分
(3)	2023年11月30日“自我与觉察”研究生心理健康讲座”+0.2分
(4)	2023年11月27日“权益有你，共创美好校园”研究生提案大赛优秀奖 +0.2分（团体赛加分减半）
(5)	2024年2月16日“家乡发展我见证”摄影大赛优秀奖+0.4分</t>
  </si>
  <si>
    <t>(1)	生物工程下游技术；综合成绩91分；学分2分
(2)	基因工程原理；综合成绩91分；学分2分
(3)	现代仪器分析方法与原理；综合成绩95分；学分3分
(4)	文献管理与信息分析（MOOC）；综合成绩96分；学分2分
(5)	食品加工与贮运专题；综合成绩88分；学分3分
(6)	生物工程综合实验；综合成绩98分；学分3分
(7)	试验设计与数据分析；综合成绩99分；学分2分
(8)	工程伦理；综合成绩90分；学分2分
(9)	硕士生英语；综合成绩92分；学分3分
(10)	自然辩证法概论；综合成绩94分；学分1分
(11)	新时代中国特设社会主义理论与实践；综合成绩96分；学分2分
平均绩点：（91*2+91*2+95*3+96*2+88*3+98*3+99*2+90*2+92*3+94*1+96*2）/25=93.56
93.56*0.2=18.712</t>
  </si>
  <si>
    <t>(1)	生物工程下游技术；综合成绩91分；学分2分
(2)	基因工程原理；综合成绩91分；学分2分
(3)	现代仪器分析方法与原理；综合成绩95分；学分3分
(4)	文献管理与信息分析（MOOC）；综合成绩96分；学分2分
(5)	食品加工与贮运专题；综合成绩88分；学分3分
(6)	生物工程综合实验；综合成绩98分；学分3分
(7)	试验设计与数据分析；综合成绩99分；学分2分
(8)	工程伦理；综合成绩90分；学分2分
(9)	硕士生英语；综合成绩92分；学分3分
(10)	自然辩证法概论；综合成绩94分；学分1分
(11)	新时代中国特设社会主义理论与实践；综合成绩96分；学分2分
平均绩点：（91*2+91*2+95*3+96*2+88*3+98*3+99*2+90*2+92*3+94*1+96*2）/25=93.56
93.56*0.2=18.71</t>
  </si>
  <si>
    <t>(1)	2023年12月28日“水产品预制菜”学术讲座+0.2分
(2)	2024年4月9日“香港理工大学讲座”+0.2分
(3)	“2023年11月24日第二十期食品大讲堂” +0.2分</t>
  </si>
  <si>
    <t>(1)	参与食品学院院运会男子跳远项目比赛+0.2分 
(2)	“2023定向越野团体选拔赛-食品学院”+0.2分
(3)	运动会方阵 +0.2分（与参赛跳远重合，此项不加分）
(4)	“寒假运动打卡22天”+0.15分</t>
  </si>
  <si>
    <t>周星佑</t>
  </si>
  <si>
    <r>
      <rPr>
        <sz val="14"/>
        <color rgb="FF000000"/>
        <rFont val="仿宋"/>
        <family val="3"/>
        <charset val="134"/>
      </rPr>
      <t>（1）参加“你好千金”女性生理健康教育大型公益讲座</t>
    </r>
    <r>
      <rPr>
        <sz val="14"/>
        <color rgb="FFFF0000"/>
        <rFont val="仿宋"/>
        <family val="3"/>
        <charset val="134"/>
      </rPr>
      <t> </t>
    </r>
    <r>
      <rPr>
        <sz val="14"/>
        <color rgb="FF000000"/>
        <rFont val="仿宋"/>
        <family val="3"/>
        <charset val="134"/>
      </rPr>
      <t>0.2分
（2）参加食品学院迎“冬运会”寒假运动打卡活动</t>
    </r>
    <r>
      <rPr>
        <sz val="14"/>
        <color rgb="FFFF0000"/>
        <rFont val="仿宋"/>
        <family val="3"/>
        <charset val="134"/>
      </rPr>
      <t> </t>
    </r>
    <r>
      <rPr>
        <sz val="14"/>
        <color rgb="FF000000"/>
        <rFont val="仿宋"/>
        <family val="3"/>
        <charset val="134"/>
      </rPr>
      <t>0.2分 
（3）参加2023荧光夜跑活动 0.2分 
（4）五星实验室集体荣誉 0.3分 
（5）参加2023年廉洁主题知识竞赛 0.2分 
（6）参加第十七届“中华状元红”传统文化知识竞赛活动线上考学板块 0.2分</t>
    </r>
  </si>
  <si>
    <r>
      <t>（1）参加“你好千金”女性生理健康教育大型公益讲座</t>
    </r>
    <r>
      <rPr>
        <sz val="14"/>
        <color rgb="FFFF0000"/>
        <rFont val="仿宋"/>
        <family val="3"/>
        <charset val="134"/>
      </rPr>
      <t> </t>
    </r>
    <r>
      <rPr>
        <sz val="14"/>
        <color rgb="FF000000"/>
        <rFont val="仿宋"/>
        <family val="3"/>
        <charset val="134"/>
      </rPr>
      <t>0.2分
（2）参加食品学院迎“冬运会”寒假运动打卡活动</t>
    </r>
    <r>
      <rPr>
        <sz val="14"/>
        <color rgb="FFFF0000"/>
        <rFont val="仿宋"/>
        <family val="3"/>
        <charset val="134"/>
      </rPr>
      <t> </t>
    </r>
    <r>
      <rPr>
        <sz val="14"/>
        <color rgb="FF000000"/>
        <rFont val="仿宋"/>
        <family val="3"/>
        <charset val="134"/>
      </rPr>
      <t>0.2分 
（3）参加2023荧光夜跑活动 0.2分 
（4）五星实验室集体荣誉 0.3分 
（5）参加2023年廉洁主题知识竞赛 0.2分 
（6）参加第十七届“中华状元红”传统文化知识竞赛活动线上考学板块 0.2分</t>
    </r>
  </si>
  <si>
    <t>生物工程研究进展 3学分 87分，
生物工程综合实验 3学分 98分，
工程伦理 2学分 93分，
试验设计与数据分析 2学分 90分，
硕士生英语 3学分 90分，
自然辩证法概论 1学分 92分，
新时代中国特色社会主义理论与实践 2学分 93分，
基因工程原理与技术 2学分 94分，
发酵工程 3学分 91分，食品微生物学进展专题 2学分 95分，
文献管理与信息分析(M00C) 2学分 98分</t>
  </si>
  <si>
    <t>（1）参加“基因与作物广谱抗病及昆虫共生细菌抗药性机制研究”学术讲座暨第58期燕山论坛 0.2分；
（2）参加“非洲反刍动物基因多样性的简介”学术讲座暨第59期燕山论坛 0.2分；
（3）参加“异源三聚体G蛋白介导的植物免疫调控网络”学术讲座委员会暨第60期燕山论坛 0.2分；
（4）参加第二十期食品大讲堂 0.2分；
（5）参加第一届食用昆虫及可持续食品安全解决方案国际研许会 0.2分</t>
  </si>
  <si>
    <t>（1）参与食品学院院运会方阵  0.2分；
（2）获得食品学院定向越野男子团体赛第六名  0.5分</t>
  </si>
  <si>
    <t>李琳</t>
  </si>
  <si>
    <t>（1）2023-2024五星级实验室0.3分；（2）华农首届科普大赛校内决赛观众0.2分；（3）“爱自己，从破解情绪密码开始”心理健康讲座0.2分；（4）“你好 千金”生理健康教育大型公益讲座0.2分；（5）猫鼠游戏0.2分；（6）“自我与觉察”心理健康讲座0.2分；（7）第八届全国大学生预防艾滋病知识竞赛0.2分；（8）2023硕士1班燕山清扫0.1分；（9）“两弹一星”精神专题报告会 0.2分；（10）丁颖礼堂活动0.2分。</t>
  </si>
  <si>
    <t>（1）2023-2024五星级实验室0.3分；（2）华农首届科普大赛校内决赛观众0.2分；（3）“爱自己，从破解情绪密码开始”心理健康讲座0.2分；（4）“你好 千金”生理健康教育大型公益讲座0.2分；（5）猫鼠游戏0.2分；（6）“自我与觉察”心理健康讲座0.2分；</t>
  </si>
  <si>
    <r>
      <t>（1）2023-2024五星级实验室0.3分；（2）华农首届科普大赛校内决赛观众0.2分；（3）“爱自己，从破解情绪密码开始”心理健康讲座0.2分；（4）“你好 千金”生理健康教育大型公益讲座0.2分；（5）猫鼠游戏0.2分；（6）“自我与觉察”心理健康讲座0.2分；（7）第八届全国大学生预防艾滋病知识竞赛0.2分；</t>
    </r>
    <r>
      <rPr>
        <sz val="14"/>
        <color rgb="FFFF0000"/>
        <rFont val="仿宋"/>
        <family val="3"/>
        <charset val="134"/>
      </rPr>
      <t>（8）2023硕士1班燕山清扫0.1分；</t>
    </r>
    <r>
      <rPr>
        <sz val="14"/>
        <color theme="1"/>
        <rFont val="仿宋"/>
        <family val="3"/>
        <charset val="134"/>
      </rPr>
      <t>（9）“两弹一星”精神专题报告会 0.2分；（10）丁颖礼堂活动0.2分。</t>
    </r>
  </si>
  <si>
    <t>工业微生物育种：学分2，成绩96分；
食品与健康及保健食品开发趋势专题：学分2，成绩91分；
农产品预制菜加工技术专题：学分3，成绩98；
文献管理与信息分析（MOOC）：学分2，成绩97；
试验设计与数据分析：学分2，成绩90；
食品加工与贮运专题：学分3，成绩92；
生物工程综合实验：学分3，成绩93；
工程伦理：学分2，成绩92；硕士英语：学分3，成绩90；
自然辨证法概论：学分1，成绩96；
新时代中国特色社会主义理论与实践：学分2，成绩90。（（96*2+91*2+98*3+97*2+90*2+92*3+93*3+92*2+90*3+96*1+90*2）/25）*0.2=18.616</t>
  </si>
  <si>
    <t>（1）“干燥研究的意义和创新路径讲座”0.2分；（2）第四届研究生学术论坛0.2分；（3）“不溶性大豆纤维功能特性提升及其应用特性研究”学术讲座暨第61期燕山论坛参与证明0.2分；（4）“中国式现代化与高质量发展”学术沙龙暨第62期燕山论坛0.2分。</t>
  </si>
  <si>
    <r>
      <t>（1）“干燥研究的意义和创新路径讲座”0.2分；（2）第四届研究生学术论坛0.2分；（3）“不溶性大豆纤维功能特性提升及其应用特性研究”学术讲座暨第61期燕山论坛参与证明0.2分；</t>
    </r>
    <r>
      <rPr>
        <strike/>
        <sz val="14"/>
        <color rgb="FFFF0000"/>
        <rFont val="仿宋"/>
        <family val="3"/>
        <charset val="134"/>
      </rPr>
      <t>（4）“中国式现代化与高质量发展”学术沙龙暨第62期燕山论坛0.2分。（属于思想文化类加分）</t>
    </r>
  </si>
  <si>
    <t>（1）参与食品学院院运会仰卧起坐0.2分；（2）“军魂杯”第四届夜间超级迷宫定向接力赛暨校队选拔赛0.2分。</t>
  </si>
  <si>
    <t>成绩分四舍五入</t>
  </si>
  <si>
    <t>陆志玮</t>
  </si>
  <si>
    <t>朱新贵</t>
  </si>
  <si>
    <t>0.1分</t>
  </si>
  <si>
    <t xml:space="preserve"> 三星实验室 0.1分</t>
  </si>
  <si>
    <t>（1）仪器分析 3学分 91分
（2）发酵工程 3学分 95分
（3）食品微生物学进展专题 2学分 93分
（4）科学研究方法与论文写作（MOOC） 2学分 92分
（5）食品加工与贮运专题 3学分 90分
（6）食品质量安全控制与案例分析 3学分 91分
（7）自然辩证法概论 1学分 93分
（8）新时代中国特色社会主义理论与实践 2学分 95分
（9）科研伦理与学术规范（MOOC） 1学分 92分
（10）现代农业创新与乡村振兴战略 2学分 81分
（11）硕士生英语 3学分 90分
（12）绩点平均分 91.12分   学习成绩得分 18.224分</t>
  </si>
  <si>
    <t>参与第十九届“挑战杯”全国大学生课外学术科技作品竞赛“揭榜挂帅”专项赛 0.2分；参加“国奖有约，榜样领航”讲座 0.2分</t>
  </si>
  <si>
    <t>参与食品学院院运会方阵 0.2分；食品学院院运会女子铅球第二名 0.9分；参与华南农业大学校运会女子铅球 0.2分；“女足杯”足球赛第五名 1.0分</t>
  </si>
  <si>
    <t>郑嘉欣</t>
  </si>
  <si>
    <t xml:space="preserve">（1）督导员 0.5分
（2）优秀督导员 0.2分
（3）华南农业大学首届科普大赛 0.2分
（4）“自我与觉察”研究生心理健康讲座 0.2分
（5）“你好千金”女性生理健康教育大型公益讲座 0.2分
（6）“爱自己，从破解情绪密码开始”心理健康讲座 0.2分
（7）大健康科技创新和产业高质量发展的人才需求讲座 0.2分
（8）三星实验室 0.1分
</t>
  </si>
  <si>
    <t xml:space="preserve">食品添加剂研究专题 2学分 91分
食品营养与功能性食品研究专题 2学分 93分
现代知识产权与保护 1学分 88分
功能性食品评价学 1学分 89分
功能食品加工工艺学 1学分 90分
文献管理与信息分析（MOOC） 2学分 98分
食品加工与贮运专题 3学分 92分
试验设计与数据分析 2学分 90分
高级食品化学 2学分 92分
工程伦理 2学分 93分
硕士生英语 3学分 90分
自然辩证法概论 1学分 93分
新时代中国特色社会主义理论与实践 2学分 94分
（2*91+2*93+1*88+1*89+1*90+2*98+3*92+2*90+2*92+2*93+3*90+1*93+2*94）*0.2=92*0.2=18.4
</t>
  </si>
  <si>
    <t xml:space="preserve">（1）水产品预制菜加工与质量安全控制 0.2分
（2）第二十期食品大讲堂 0.2分
</t>
  </si>
  <si>
    <t xml:space="preserve">（1）运动会方阵 0.2分
（2）寒假运动打卡 0.15分
</t>
  </si>
  <si>
    <t>梁子晴</t>
  </si>
  <si>
    <t>（1）“猫鼠游戏”户外活动 0.2分 （2）科普大赛决赛 0.2分（3）“自我与觉察”研究生心理健康讲座 0.2分（4）“科技改变食界 助力乡村振兴”品科技文化节暨团日活动院级三等奖参加第十四届迎新杯书画大赛1次 0.2分 0.3分</t>
  </si>
  <si>
    <t>（1）“猫鼠游戏”户外活动 0.2分 （2）科普大赛决赛 0.2分（3）“自我与觉察”研究生心理健康讲座 0.2分（4）“科技改变食界 助力乡村振兴”品科技文化节暨团日活动院级三等奖0.3分 （5）参加第十四届迎新杯书画大赛1次 0.2分 （6）参加广东省食品安全科学素养校园调查与分析大赛 0.2 分</t>
  </si>
  <si>
    <r>
      <t xml:space="preserve">（1）“猫鼠游戏”户外活动 0.2分 （2）科普大赛决赛 0.2分（3）“自我与觉察”研究生心理健康讲座 0.2分（4）“科技改变食界 助力乡村振兴”品科技文化节暨团日活动院级三等奖0.3分 （5）参加第十四届迎新杯书画大赛1次 0.2分 </t>
    </r>
    <r>
      <rPr>
        <sz val="14"/>
        <color rgb="FFFF0000"/>
        <rFont val="仿宋"/>
        <family val="3"/>
        <charset val="134"/>
      </rPr>
      <t>（6）参加广东省食品安全科学素养校园调查与分析大赛 0.2 分（学术分）</t>
    </r>
  </si>
  <si>
    <t>4.9解码预制菜讲座 0.2        水产品预制菜学术讲座0.2</t>
  </si>
  <si>
    <r>
      <t xml:space="preserve">4.9解码预制菜讲座 0.2        水产品预制菜学术讲座0.2                </t>
    </r>
    <r>
      <rPr>
        <sz val="14"/>
        <color rgb="FFFF0000"/>
        <rFont val="仿宋"/>
        <family val="3"/>
        <charset val="134"/>
      </rPr>
      <t>参加广东省食品安全科学素养校园调查与分析大赛 0.2 分（学术分）</t>
    </r>
  </si>
  <si>
    <t>（1）参与食品学院院运会方阵  0.2分；（2）参加华南农业大学第六十六届运动会定向运动院选拔赛1次 0.2分；（3）参加第四届夜间超级迷宫定向接力赛暨校队选拔赛1次 （4）0.2分参加广东省食品安全科学素养校园调查与分析大赛 0.2 分</t>
  </si>
  <si>
    <t>（1）参与食品学院院运会方阵  0.2分；（2）参加华南农业大学第六十六届运动会定向运动院选拔赛1次 0.2分；（3）参加第四届夜间超级迷宫定向接力赛暨校队选拔赛1次 0.2分</t>
  </si>
  <si>
    <t>分析大赛属于学术</t>
  </si>
  <si>
    <t>柯亮</t>
  </si>
  <si>
    <t>刘晓娟</t>
  </si>
  <si>
    <t xml:space="preserve">（1）班级心理委员 2分
（2）食品学院第二十七次代表大会 0.2分
</t>
  </si>
  <si>
    <t>18.748分</t>
  </si>
  <si>
    <t xml:space="preserve">1. 食品添加剂研究专题 学分：2成绩93
2. 食品营养与功能性食品研究专题 学分：2 成绩：92
3. 高级食品化学 学分：2 成绩：95
4. 功能性食品评价学 学分：1 成绩：94
5. 实验动物学 学分：2  成绩：88
6. 食品加工与贮运专题 学分：3 成绩：92
7. 食品质量安全控制与案例分析 学分：1 成绩：80
8. 现代农业创新与乡村振兴战略 学分：2 成绩：84
9. 硕士生英语 学分：3 成绩：90
10. 自然辩证法概论 学分：1  成绩：89
11. 新时代中国特色社会主义理论与实践 学分：2  成绩：95
12. 科研伦理与学术规范(MOOC) 学分：1  成绩：88
加权成绩总和 = (93 * 2) + (92 * 2) + (95 * 2) + (94 * 1) + (88 * 2) + (92 * 3) + (80 * 1) + (84 * 2) + (90 * 3) + (89 * 1) + (95 * 2) + (88 * 1) = 186 + 184 + 190 + 94 + 176 + 276 + 80 + 168 + 270 + 89 + 190 + 88 = 2156
总学分 = 2 + 2 + 2 + 1 + 2 + 3 + 1 + 2 + 3 + 1 + 2 + 1 = 23
加权平均分 = 加权成绩总和 / 总学分= 2156 / 23≈ 93.74 * 0.2
≈ 18.748
</t>
  </si>
  <si>
    <t>食品质量安全控制与案例分析学分错误</t>
  </si>
  <si>
    <t xml:space="preserve">（1）食品学院第27期食品大讲堂-异戊烯酚类物质天然资源发展与异源生物合成，0.2分
（2）参加食品学院第20期食品大讲堂讲座 0.2分
</t>
  </si>
  <si>
    <t xml:space="preserve">（1）参与运动会方阵 0.2分
（2）研究生艺术团队员 1分
（3）定向越野 0.2 分
</t>
  </si>
  <si>
    <t xml:space="preserve">（1）参与运动会方阵 0.2分
（2）定向越野 0.2 分
</t>
  </si>
  <si>
    <t>22.748分</t>
  </si>
  <si>
    <t>21.748分</t>
  </si>
  <si>
    <r>
      <t xml:space="preserve">（1）研究生艺术团成员不加分，参与活动加分   </t>
    </r>
    <r>
      <rPr>
        <sz val="14"/>
        <color rgb="FFFF0000"/>
        <rFont val="仿宋"/>
        <family val="3"/>
        <charset val="134"/>
      </rPr>
      <t xml:space="preserve">  复审：成绩出错</t>
    </r>
  </si>
  <si>
    <t>20233185093</t>
  </si>
  <si>
    <t>邹灵珊</t>
  </si>
  <si>
    <t>13242501813</t>
  </si>
  <si>
    <t>荣誉表彰：（1）实验室五星实验室 共0.3分
（1）第四届夜间超级迷宫定向接力赛 0.2分
（2）参加2024年全国大学生简历设计大赛1.5分</t>
  </si>
  <si>
    <t>实验室五星实验室 共0.3分
定向越野算文体</t>
  </si>
  <si>
    <t>天然产物化学，98，2学分，食品营养与功能性食品研究专题，90，2学分，食品与健康及保健食品开发趋势专题，93，2学分，文献管理与信息分析（MOOC），98分，2学分，生物工程研究进展，91，3学分，生物工程综合实验，97，3学分，试验设计与数据分析，95，2学分，工程伦理，93，2学分，硕士生英语90，3学分，自然辨证法，95，1学分，新时代中国特色社会主义理论与实践，89，2学分，总学分：24，平均绩点：93.375，97.375*0.2=18.675分
成绩=[（196+180+186+196+273+291+190+186+270+95+178）/24]*0.2=
18.68</t>
  </si>
  <si>
    <t>（1）食品大讲堂第十八期 学术讲座 0.2分
（2）第四届研究生学术论坛 学术0.2分
（3）天然产物 食品大讲堂第37期 0.2学术分</t>
  </si>
  <si>
    <t>（一）文体与体育素质
（1）运动会方阵队员 0.2分
（2）食品学院院运会参与女子跳远项目，2023.10.16，启林南运动场  0.2分
（3）参加第14届华南农业大学书画社迎新杯  书画大赛 0.2分
（4）参加食品学院十大歌手 0.2分
（5）参加2024年“华农青年眼中的‘百千万工程’”主题展示活动 0.2分
共：1分
（二）社会实践
（1）参加暑期“三下乡 ”社会实践暨青年大学生“百千万工程”突击队行动 0.5分
共：0.5分
汇总共：1.5分</t>
  </si>
  <si>
    <t>1.不能叠加参与分
2.三下乡材料需要递交证明
3.第四届夜间超级迷宫定向接力赛 0.2分</t>
  </si>
  <si>
    <t>1.不能叠加参与分
3.第四届夜间超级迷宫定向接力赛 0.2分</t>
  </si>
  <si>
    <t>宋宜飞</t>
  </si>
  <si>
    <t>（1）食品学院“权益有你，共创校园”提案大赛0.2分（2）校级五四红旗团委 0.25分（3）五星实验室0.3分（4）四星实验室0.2分（5）实验室负责人0.2分（6）“你好千金，呵护千金”女性生理健康公益讲座0.2分（7）趣味运动会0.2分（8）青年大学习按时完成1.5分</t>
  </si>
  <si>
    <t>（1）食品学院“权益有你，共创校园”提案大赛0.2分（2）五星实验室0.3分（3）实验室负责人0.2分（4）“你好千金，呵护千金”女性生理健康公益讲座0.2分（5）趣味运动会0.2分（6）广东农业产业科技大会讲座0.2分</t>
  </si>
  <si>
    <t>18.16分</t>
  </si>
  <si>
    <t>学习成绩：18.16分
（1）生物工程下游技术/2学分/86分
（2）现代知识产权与保护/1学分87分
（3）天然产物化学/2学分/90分
（4）食品添加剂研究专题/2学分/86分
（5）文献管理与信息分析（MOOC）/2学分/92分
（6）高级食品化学/2学分/89分
（7）食品加工与贮运专题/3学分/92分
（8）试验设计与数据分析/2学分/91分
（9）工程伦理/2学分/97分
（10）硕士生英语/3学分/90分
（11）自然辩证法概论/1学分/96分
（12）新时代中国特色社会主义理论与实践/2学分/94分</t>
  </si>
  <si>
    <t>（1）3.14食品大讲堂第28期大健康科技创新0.2分（2）广东农业产业科技大会讲座0.2分 (3)第十八期食品学院大讲堂0.2分（4）对话国奖，见贤思齐 研究生国奖分享会0.2分</t>
  </si>
  <si>
    <t>（1）3.14食品大讲堂第28期大健康科技创新0.2分 (23)第十八期食品学院大讲堂0.2分（3）对话国奖，见贤思齐 研究生国奖分享会0.2分</t>
  </si>
  <si>
    <t>（1）方阵参与人员0.2分（2）院运会0.4分 （3）军魂杯第四届夜间迷宫定向接力赛0.2分</t>
  </si>
  <si>
    <t>20.86分</t>
  </si>
  <si>
    <t>（1）不属于团委干事
（2）实验室加分只能加一个
（3）青年大学习不加分
（4）广东农业产业科技大会讲座属于集体分</t>
  </si>
  <si>
    <t>覃冬莹</t>
  </si>
  <si>
    <t>张媛媛</t>
  </si>
  <si>
    <t>（1）	作为研究生代表团参加食品学院第十八届研究生代表大会 0.2分；
（2）	参与“筑梦心路启程心航心理知识竞赛” 0.2分；
（3）	院级优秀党员 1.0分；
（4）	参与第十七届“中华状元红”传统文化知识竞赛活动 0.2分</t>
  </si>
  <si>
    <t>仪器分析 3学分 98分
酶工程实验技术 2学分 95分
高级生物化学 2学分 76分
食品加工与贮运专题 3分 92分
生物工程综合实验 3学分 97分，
工程伦理 2学分 97分，
试验设计与数据分析 2学分 94分，
硕士生英语 3学分 90分，
自然辩证法概论 1学分 95分，
新时代中国特色社会主义理论与实践 2学分 89分，
文献管理与信息分析(M00C) 2学分 97分</t>
  </si>
  <si>
    <r>
      <t>18.576</t>
    </r>
    <r>
      <rPr>
        <sz val="14"/>
        <color rgb="FFFF0000"/>
        <rFont val="仿宋"/>
        <family val="3"/>
        <charset val="134"/>
      </rPr>
      <t>（18.58两位有效数）</t>
    </r>
  </si>
  <si>
    <t>(1)干燥研究的意义和创新路径讲座 0.2分</t>
  </si>
  <si>
    <t xml:space="preserve">(1)	参与食品学院定向越野选拔赛，百米赛，2023年10月28日，教三大草坪附近 0.2分；
(2)	参与食品学院院运会开幕式 0.2分
</t>
  </si>
  <si>
    <t>20.776（20.78）</t>
  </si>
  <si>
    <t>白宗玮</t>
  </si>
  <si>
    <t xml:space="preserve">（1）2023年11月10日19.30-21.30“你好千金”女性生理健康教育大型公益讲座0.2分
（2）2024年3月14日16.00-17.00大健康科技创新和产业高质量发展的人才需求讲座0.2分
（3）2024年研会春季述职班级代表 0.2分
（4）2024年6月29日15.00-17.00华南农业大学首届科普大赛观众0.2分
</t>
  </si>
  <si>
    <t xml:space="preserve">食品添加剂研究专题，89分，2学分；食品加工过程模拟-优化-控制，90分，3学分；功能性食品评价学，89分，1学分；功能食品加工工艺学，92分，1学分；文献管理与信息分析（MOOC），97分，2学分；食品加工与贮运专题，90分，3学分；试验设计与数据分析，91分，2学分；高级食品化学，93分，2学分；工程伦理，97分，2学分；硕士生英语，95分，3学分；自然辩证法概论，95分，1学分；新时代中国特色社会主义理论与实践，94分，2学分。
学习成绩：（89*2+90*3+89*1+92*1+97*2+90*3+91*2+93*2+97*2+95*3+95*1+94*2）*0.2/（2+3+1+1+2+3+2+2+2+3+1+2）=18.525
</t>
  </si>
  <si>
    <t xml:space="preserve">（1）2023 年“丁颖杯”暨“挑战杯”广东大学生创业计划竞赛0.2分
（2）2023年10月17日15.00-16.30第十八期食品大讲堂，解码预制菜讲座0.2分
（3）2023年10月18日15.00-17.00国奖有约 榜样领航（研究生国奖获得者分享会）第一期讲座0.2分
（4）2023年10月27日15.00-17.00对话国奖，见贤患齐（研究生国奖获得者分享会）第二期讲座0.2分
（5）2024年6月18日15.00-17.00第四届研究生学术论坛讲座0.2分
（6）2023年11月24日9.00-11.00干燥研究的意义和创新路径讲座0.2分
共：1.1分
</t>
  </si>
  <si>
    <t>（1）2023年10月15日8.00食品学院院运会开幕式方阵 ， 0.2分</t>
  </si>
  <si>
    <t>莫雨玲</t>
  </si>
  <si>
    <t>（1）四星级实验室0.2 
（2）广发杯模拟市场大赛启动仪式暨专家讲座0.2 
（3）广发杯模拟金融市场大赛0.2
（4）中小学教师职业规划讲座0..2
（5）第八期：定向选调生福利待遇考情分析0.2
（6）食品学院定向越野  0.2
（7）两弹一星精神专题报告会0.2
（8）造血干细胞知识讲座  0.2
（9）“你可知你是谁”讲座0.2
（10）校红十字会防艾线上讲座：心之所向，防艾同步0.2
（11）造血干细胞讲座0.2
（12）国学讲坛第一期：张骞的历史书写讲座0.2</t>
  </si>
  <si>
    <t>（1）四星级实验室0.2 
（2）广发杯模拟市场大赛启动仪式暨专家讲座0.2 
（3）广发杯模拟金融市场大赛0.2
（4）中小学教师职业规划讲座0..2
（5）第八期：定向选调生福利待遇考情分析0.2
（6）食品学院定向越野  0.2
（5）食品学院文化节或二等奖  0.4</t>
  </si>
  <si>
    <r>
      <t xml:space="preserve">（1）四星级实验室0.2 
（2）广发杯模拟市场大赛启动仪式暨专家讲座0.2 
（3）广发杯模拟金融市场大赛0.2
（4）中小学教师职业规划讲座0..2
（5）第八期：定向选调生福利待遇考情分析0.2
（6）食品学院定向越野  0.2
（7）食品学院文化节或二等奖  0.4
</t>
    </r>
    <r>
      <rPr>
        <sz val="14"/>
        <color rgb="FFFF0000"/>
        <rFont val="仿宋"/>
        <family val="3"/>
        <charset val="134"/>
      </rPr>
      <t>（8）食品学院搞卫生0.1</t>
    </r>
  </si>
  <si>
    <t>食品生物技术专题与研究进展  学分2  成绩97
生物工程下游技术  学分2  成绩88
食品科学与工程文献综述与专题讨论  学分2  成绩93
智能制造与食品加工  学分1  成绩87
研究生学术与职业素养讲座（MOOC）  学分3  成绩87
食品加工与贮运专题  学分3   成绩86
食品质量安全控制与案例分析  学分3   成绩91
现代农业创新与乡村振兴战略  学分2  成绩93
硕士生英语  学分3    成绩90
自然辩证法概论  学分1   成绩96
新时代中国特色社会主义理论与实践  学分2  成绩93
科研伦理与学术规范（MOOC）   学分1   成绩98
总成绩：总学分25  绩点平均分：90.84   学习成绩得分：18.17</t>
  </si>
  <si>
    <t>（1）不溶性大豆纤维功能性提升及其应用特性研究0.2
（2）从枝菌根真菌磷信号网络调控解析讲座0.2</t>
  </si>
  <si>
    <t>（1）食品学院搞卫生0.1
（2）迎冬运会寒假运动打卡活动0.1
（3）院运会开幕式方阵0.2
（4）光盘行动  0.2
（5）食品学院文化节  0.3</t>
  </si>
  <si>
    <t xml:space="preserve">
（2）迎冬运会寒假运动打卡活动0.1
（3）院运会开幕式方阵0.2</t>
  </si>
  <si>
    <t>集体参与分已满，光盘行动证明不充分</t>
  </si>
  <si>
    <t>赵宇科</t>
  </si>
  <si>
    <t>莫美华</t>
  </si>
  <si>
    <t xml:space="preserve">
（1）实验室、宿舍检查评比获集体荣誉加分（四星实验室） 0.2分
（2）“自我与觉察”研究生心理健康讲座  0.2分
（3）科普大赛观众参与名单 0.2
（4）“猫鼠游戏”户外团体有效参 0.2
（5）1_五院联合心理知识竞赛活动证明（食品报名） 0.2
（6）广东省科学道德和学风建设宣讲教育报告会  0.2
（7）24届华南农业大学膳食管理委员会“光盘行动”线上打卡活动证明 0.2</t>
  </si>
  <si>
    <r>
      <t>1.4</t>
    </r>
    <r>
      <rPr>
        <sz val="14"/>
        <color rgb="FFFF0000"/>
        <rFont val="仿宋"/>
        <family val="3"/>
        <charset val="134"/>
      </rPr>
      <t>（0.6）</t>
    </r>
  </si>
  <si>
    <r>
      <t xml:space="preserve">
（1）实验室、宿舍检查评比获集体荣誉加分（四星实验室） 0.2分
（2）“自我与觉察”研究生心理健康讲座  0.2分</t>
    </r>
    <r>
      <rPr>
        <sz val="14"/>
        <color rgb="FFFF0000"/>
        <rFont val="仿宋"/>
        <family val="3"/>
        <charset val="134"/>
      </rPr>
      <t>（未盖章标识）</t>
    </r>
    <r>
      <rPr>
        <sz val="14"/>
        <color theme="1"/>
        <rFont val="仿宋"/>
        <family val="3"/>
        <charset val="134"/>
      </rPr>
      <t xml:space="preserve">
（3）科普大赛观众参与名单 0.2</t>
    </r>
    <r>
      <rPr>
        <sz val="14"/>
        <color rgb="FFFF0000"/>
        <rFont val="仿宋"/>
        <family val="3"/>
        <charset val="134"/>
      </rPr>
      <t>（未盖章标识）</t>
    </r>
    <r>
      <rPr>
        <sz val="14"/>
        <color theme="1"/>
        <rFont val="仿宋"/>
        <family val="3"/>
        <charset val="134"/>
      </rPr>
      <t xml:space="preserve">
（4）“猫鼠游戏”户外团体有效参 0.2
（5）1_五院联合心理知识竞赛活动证明（食品报名） 0.2</t>
    </r>
    <r>
      <rPr>
        <sz val="14"/>
        <color rgb="FFFF0000"/>
        <rFont val="仿宋"/>
        <family val="3"/>
        <charset val="134"/>
      </rPr>
      <t>（未盖章标识）</t>
    </r>
    <r>
      <rPr>
        <sz val="14"/>
        <color theme="1"/>
        <rFont val="仿宋"/>
        <family val="3"/>
        <charset val="134"/>
      </rPr>
      <t xml:space="preserve">
（6）广东省科学道德和学风建设宣讲教育报告会  0.2
（7）24届华南农业大学膳食管理委员会“光盘行动”线上打卡活动证明 0.2（</t>
    </r>
    <r>
      <rPr>
        <sz val="14"/>
        <color rgb="FFFF0000"/>
        <rFont val="仿宋"/>
        <family val="3"/>
        <charset val="134"/>
      </rPr>
      <t>未盖章标识）</t>
    </r>
  </si>
  <si>
    <r>
      <t xml:space="preserve">
（1）实验室、宿舍检查评比获集体荣誉加分（四星实验室） 0.2分
（2）“自我与觉察”研究生心理健康讲座  0.2分
（3）科普大赛观众参与名单 0.2
（4）“猫鼠游戏”户外团体有效参 0.2
（5）1_五院联合心理知识竞赛活动证明（食品报名） 0.2
（6）广东省科学道德和学风建设宣讲教育报告会  0.2
</t>
    </r>
    <r>
      <rPr>
        <sz val="14"/>
        <color rgb="FFFF0000"/>
        <rFont val="仿宋"/>
        <family val="3"/>
        <charset val="134"/>
      </rPr>
      <t>（7）24届华南农业大学膳食管理委员会“光盘行动”线上打卡活动证明 0.2（集体活动参与分1分已满）
（8）荧光夜跑活动，0.2（集体活动参与分1分已满）</t>
    </r>
  </si>
  <si>
    <t>现代农业案例  成绩92  学分2
食品微生物基因工程实验技术  成绩94  学分3		
工业微生物育种  96  学分2
农产品绿色生产及高价值利用 94 学分2 
文献管理与信息分析 94  学分2
试验设计与数据分析 87 学分2
生物工程研究进展 84 学分3
高级食品化学 87 学分2
工程伦理 86 学分2
硕士生英语 88 学分3
马克思主义与社会科学方法论95 学分1
新时代中国特色社会主义理论与实践89 学分2</t>
  </si>
  <si>
    <t>（1）65期食品学院-2024年6月 0.2
（2）第四届研究生学术论坛观众  0.2
（3）参加众创杯 0.2</t>
  </si>
  <si>
    <r>
      <t>（1）65期食品学院-2024年6月 0.2</t>
    </r>
    <r>
      <rPr>
        <sz val="14"/>
        <color rgb="FFFF0000"/>
        <rFont val="仿宋"/>
        <family val="3"/>
        <charset val="134"/>
      </rPr>
      <t>（未盖章标识）</t>
    </r>
    <r>
      <rPr>
        <sz val="14"/>
        <color theme="1"/>
        <rFont val="仿宋"/>
        <family val="3"/>
        <charset val="134"/>
      </rPr>
      <t xml:space="preserve">
（2）第四届研究生学术论坛观众  0.2</t>
    </r>
    <r>
      <rPr>
        <sz val="14"/>
        <color rgb="FFFF0000"/>
        <rFont val="仿宋"/>
        <family val="3"/>
        <charset val="134"/>
      </rPr>
      <t>（未盖章标识）</t>
    </r>
    <r>
      <rPr>
        <sz val="14"/>
        <color theme="1"/>
        <rFont val="仿宋"/>
        <family val="3"/>
        <charset val="134"/>
      </rPr>
      <t xml:space="preserve">
（3）参加众创杯 0.2</t>
    </r>
    <r>
      <rPr>
        <sz val="14"/>
        <color rgb="FFFF0000"/>
        <rFont val="仿宋"/>
        <family val="3"/>
        <charset val="134"/>
      </rPr>
      <t>（未盖章标识）</t>
    </r>
  </si>
  <si>
    <r>
      <t xml:space="preserve">（1）65期食品学院燕山论坛-2024年6月 0.2
（2）第四届研究生学术论坛观众  0.2
</t>
    </r>
    <r>
      <rPr>
        <sz val="14"/>
        <color rgb="FFFF0000"/>
        <rFont val="仿宋"/>
        <family val="3"/>
        <charset val="134"/>
      </rPr>
      <t>（3）参加众创杯 0.2（未盖章标识）</t>
    </r>
  </si>
  <si>
    <t>（1）参加运动会方阵加分 0.2分
（2）2023年院运会1600米 0.2
（3）阳光夜跑 0.2
（4）参与军魂杯第四届夜间超级迷宫定向接力赛暨校队选拔赛  0.2分
(5)参加河源龙川永根科技站参加“科技兴农，乡村振兴”服务   0.5分
（6）寒假打卡活动活动有效参 0.2</t>
  </si>
  <si>
    <r>
      <t>1.5</t>
    </r>
    <r>
      <rPr>
        <sz val="14"/>
        <color rgb="FFFF0000"/>
        <rFont val="仿宋"/>
        <family val="3"/>
        <charset val="134"/>
      </rPr>
      <t>（0.9）</t>
    </r>
  </si>
  <si>
    <r>
      <t>（1）参加运动会方阵加分 0.2分
（2）2023年院运会1600米 0.2</t>
    </r>
    <r>
      <rPr>
        <sz val="14"/>
        <color rgb="FFFF0000"/>
        <rFont val="仿宋"/>
        <family val="3"/>
        <charset val="134"/>
      </rPr>
      <t>（没有名次不叠加）</t>
    </r>
    <r>
      <rPr>
        <sz val="14"/>
        <color theme="1"/>
        <rFont val="仿宋"/>
        <family val="3"/>
        <charset val="134"/>
      </rPr>
      <t xml:space="preserve">
（3）阳光夜跑 0.2</t>
    </r>
    <r>
      <rPr>
        <sz val="14"/>
        <color rgb="FFFF0000"/>
        <rFont val="仿宋"/>
        <family val="3"/>
        <charset val="134"/>
      </rPr>
      <t>（集体分）</t>
    </r>
    <r>
      <rPr>
        <sz val="14"/>
        <color theme="1"/>
        <rFont val="仿宋"/>
        <family val="3"/>
        <charset val="134"/>
      </rPr>
      <t xml:space="preserve">
（4）参与军魂杯第四届夜间超级迷宫定向接力赛暨校队选拔赛  0.2分</t>
    </r>
    <r>
      <rPr>
        <sz val="14"/>
        <color rgb="FFFF0000"/>
        <rFont val="仿宋"/>
        <family val="3"/>
        <charset val="134"/>
      </rPr>
      <t>（集体分）</t>
    </r>
    <r>
      <rPr>
        <sz val="14"/>
        <color theme="1"/>
        <rFont val="仿宋"/>
        <family val="3"/>
        <charset val="134"/>
      </rPr>
      <t xml:space="preserve">
(5)参加河源龙川永根科技站参加“科技兴农，乡村振兴”服务   0.5分
（6）寒假打卡活动活动有效参 0.2</t>
    </r>
    <r>
      <rPr>
        <sz val="14"/>
        <color rgb="FFFF0000"/>
        <rFont val="仿宋"/>
        <family val="3"/>
        <charset val="134"/>
      </rPr>
      <t>（集体分）</t>
    </r>
  </si>
  <si>
    <r>
      <t xml:space="preserve">（1）参加运动会方阵加分 0.2分
</t>
    </r>
    <r>
      <rPr>
        <sz val="14"/>
        <color rgb="FFFF0000"/>
        <rFont val="仿宋"/>
        <family val="3"/>
        <charset val="134"/>
      </rPr>
      <t>（2）2023年院运会1500米 0.2（同一主办方举办的同一比赛只计算一次参与分）</t>
    </r>
    <r>
      <rPr>
        <sz val="14"/>
        <color theme="1"/>
        <rFont val="仿宋"/>
        <family val="3"/>
        <charset val="134"/>
      </rPr>
      <t xml:space="preserve">
（</t>
    </r>
    <r>
      <rPr>
        <sz val="14"/>
        <color rgb="FFFF0000"/>
        <rFont val="仿宋"/>
        <family val="3"/>
        <charset val="134"/>
      </rPr>
      <t>3）荧光夜跑 0.2（集体分）</t>
    </r>
    <r>
      <rPr>
        <sz val="14"/>
        <color theme="1"/>
        <rFont val="仿宋"/>
        <family val="3"/>
        <charset val="134"/>
      </rPr>
      <t xml:space="preserve">
（4）参与军魂杯第四届夜间超级迷宫定向接力赛暨校队选拔赛  0.2分
(5)参加河源龙川永根科技站参加“科技兴农，乡村振兴”服务   0.5分
</t>
    </r>
  </si>
  <si>
    <r>
      <t>21.52</t>
    </r>
    <r>
      <rPr>
        <sz val="14"/>
        <color rgb="FFFF0000"/>
        <rFont val="仿宋"/>
        <family val="3"/>
        <charset val="134"/>
      </rPr>
      <t>（20.12）</t>
    </r>
  </si>
  <si>
    <t>院运会未获奖项只加一次参与分，集体活动1分上限已满</t>
  </si>
  <si>
    <t>黄琪丹</t>
  </si>
  <si>
    <t xml:space="preserve">（1）“你好千金”女性生理健康教育大型公益讲座1次0.2分
（2）广东省科学道德和学风建设宣讲教育报告会1次0.2分
（3）宿舍文化大赛优秀奖1次0.4分
星级实验室0.3分
</t>
  </si>
  <si>
    <t xml:space="preserve">（1）“你好千金”女性生理健康教育大型公益讲座1次0.2分
（2）广东省科学道德和学风建设宣讲教育报告会1次0.2分
（3）宿舍文化大赛优秀奖1次0.2分
星级实验室0.3分
</t>
  </si>
  <si>
    <t>现代农业创新与乡村振兴战略       成绩：93 学分：2
硕士生英语                       成绩：90  学分：3
马克思主义与社会科学方法论        成绩：94  学分：1
新时代中国特色社会主义理论与实践  成绩：94  学分：2
科研伦理与学术规范（MOOC）        成绩：95   学分：1
食品加工与贮运专题               成绩：92   学分：3
食品质量安全控制与案例分析       成绩： 91  学分：3
食品质量安全检测新技术进展       成绩： 92  学分：2  
智能制造与食品加工               成绩：88   学分：1
试验设计与数据分析               成绩：85   学分：2
实验动物学                      成绩： 88   学分：2
文献管理与信息分析（MOOC）       成绩：93    学分：2</t>
  </si>
  <si>
    <t>（1）参加异戊烯基酚类物质天然资源发掘讲座1次0.2分
（2）参加第四届研究生学术论坛1次0.2分
（3）见贤思齐（研究生国奖获得者分享会）第二期1次0.2分
（4）食品学院香港理工大学讲座1次0.2分</t>
  </si>
  <si>
    <t>（1）参与开幕式走方阵1次0.2分
（2）“军魂杯”第4届夜间定向1次0.2分
（3）参加食品学院定向越野1次0.2分</t>
  </si>
  <si>
    <t>赵艳</t>
  </si>
  <si>
    <t xml:space="preserve">（1）2023年12月1日参加华南农业大学红十字会“与爱携手，共探血液奥秘”血液知识讲座：0.2分
（2）2024年3月14日参加大健康科技创新和产业高质量发展的人才需求讲座：0.2分
（3）2024年6月29日参加华南农业大学首届科普大赛：0.2分
（4）2024年2月21日参加“家乡发展我见证”主题摄影比赛获优秀奖：0.4分
</t>
  </si>
  <si>
    <t xml:space="preserve">（1）2023年12月1日参加华南农业大学红十字会“与爱携手，共探血液奥秘”血液知识讲座：0.2分
（2）2024年3月14日参加大健康科技创新和产业高质量发展的人才需求讲座：0.2分
（3）2024年6月29日参加华南农业大学首届科普大赛：0.2分
（4）2024年2月21日参加“家乡发展我见证”主题摄影比赛获优秀奖：0.4分
（5）2024年5月23日参加“爱自己，从破解情绪密码开始”心理健康讲座：0.2分
</t>
  </si>
  <si>
    <t xml:space="preserve">（1）2023年12月1日参加华南农业大学红十字会“与爱携手，共探血液奥秘”血液知识讲座：0.2分
（2）2024年3月14日参加大健康科技创新和产业高质量发展的人才需求讲座：0.2分
（3）2024年6月29日参加华南农业大学首届科普大赛：0.2分
（4）2024年2月21日参加“家乡发展我见证”主题摄影比赛获优秀奖：0.4分
（5）2024年5月23日参加“爱自己，从破解情绪密码开始”心理健康讲座：0.2分（6）2023年11月10日参加“你好千金，呵护千金”女性生理健康讲座：0.2分（属于集体活动）
</t>
  </si>
  <si>
    <t>18.32分</t>
  </si>
  <si>
    <t xml:space="preserve">学习成绩：18.32
食品添加剂研究专题（2）：89；高级食品化学（2）：91；分子细胞生物学（2）：97；功能食品加工工艺学（1）：92；实验动物学（2）：90；食品加工与贮运专题（3）：89；食品质量安全控制与案例分析（3）：93；现代农业创新与乡村振兴战略（2）：94；硕士生英语（3）：86；自然辩证法概论（1）：94；新时代中国特色社会主义理论与实践（2）：95；科研伦理与学士规范（MOOC）（1）：96
</t>
  </si>
  <si>
    <t xml:space="preserve">（1）2023年11月10日参加“你好千金，呵护千金”女性生理健康讲座：0.2分
（2）2024年5月23日参加“爱自己，从破解情绪密码开始”心理健康讲座：0.2分
（3）2024年6月20日参加“β-葡聚糖结构与功能之间的构效关系”专题讲座暨第65期燕山论坛：0.2分
（4）2024年6月18日参加第四届研究生学术论坛活动：0.2分
</t>
  </si>
  <si>
    <t xml:space="preserve">（1）2023年11月10日参加“你好千金，呵护千金”女性生理健康讲座：0.2分
（2）2024年6月20日参加“β-葡聚糖结构与功能之间的构效关系”专题讲座暨第65期燕山论坛：0.2分
（3）2024年6月18日参加第四届研究生学术论坛活动：0.2分
</t>
  </si>
  <si>
    <t xml:space="preserve">（1）参加华南农业大学第六十六届运动会定向越野百米选拔赛：0.2分
（2）运动会方阵参与人员：0.2分
</t>
  </si>
  <si>
    <t>20.52分</t>
  </si>
  <si>
    <t>20.72分</t>
  </si>
  <si>
    <t>（1）补加集体活动爱自己，从破解情绪密码开始”心理健康讲座（2）2023年11月10日参加“你好千金，呵护千金”女性生理健康讲座：0.2分（属于集体活动）</t>
  </si>
  <si>
    <t>20233141029</t>
  </si>
  <si>
    <t>贺煜</t>
  </si>
  <si>
    <t>19582106866</t>
  </si>
  <si>
    <t>(1)实验室625为三星实验室 0.1分
(2)参加五院联合心理知识竞赛1次 0.2分
(3)参加“你好千金”女性生理健康教育大型公益讲座1次 0.2分
(4)参加荧光夜跑1次 0.2分
(5)科普大赛观众1次 0.2分
(6)参加“自我与觉察”研究生心理健康讲座 0.2分
(7)参加“心之所向，防艾同行”讲座 0.2分</t>
  </si>
  <si>
    <r>
      <t xml:space="preserve">(1)实验室625为三星实验室 0.1分
(2)参加五院联合心理知识竞赛1次 0.2分
(3)参加“你好千金”女性生理健康教育大型公益讲座1次 0.2分
(4)参加荧光夜跑1次 0.2分
(5)科普大赛观众1次 0.2分
(6)参加“自我与觉察”研究生心理健康讲座 0.2分
(7)参加“心之所向，防艾同行”讲座 0.2分
</t>
    </r>
    <r>
      <rPr>
        <sz val="14"/>
        <color rgb="FFFF0000"/>
        <rFont val="仿宋"/>
        <family val="3"/>
        <charset val="134"/>
      </rPr>
      <t>某活动因未参加扣除0.2</t>
    </r>
  </si>
  <si>
    <t>(1)实验室625为三星实验室 0.1分
(2)参加五院联合心理知识竞赛1次 0.2分
(3)参加“你好千金”女性生理健康教育大型公益讲座1次 0.2分
(4)参加荧光夜跑1次 0.2分
(5)科普大赛观众1次 0.2分
(6)参加“自我与觉察”研究生心理健康讲座 0.2分
(7)参加“心之所向，防艾同行”讲座 0.2分
某活动因未参加扣除0.2</t>
  </si>
  <si>
    <t>发酵工程 成绩90，学分3；食品与健康及保健食品开发趋势专题  成绩92，学分2；大型仪器分析 成绩94，学分1；未来食品发展专题 成绩90，学分2；现代知识产权与保护 成绩92，学分1；食品加工与贮运专题 成绩90，学分3；食品质量安全控制与案例分析 成绩91，学分3；现代农业创新与乡村振兴战略 成绩 90，学分2；硕士生英语  成绩90，学分3；自然辩证法概论 成绩95，学分1；新时代中国特色社会主义理论与实践 成绩94，学分2；科研伦理与学术规范(MOOC)      成绩94，学分1</t>
  </si>
  <si>
    <t>(1)参加干燥研究的意义和创新路径讲座1次 0.2分
(2)参加第四届研究生学术论坛1次 0.2分
(3)参加对话国奖 见贤思齐1次 0.2分
(4)参加2024.4.9食品学院香港理工大学宣讲1次 0.2分
(5)食品大讲堂 27期 0.2分  
(6)燕山论坛第58期 0.2分</t>
  </si>
  <si>
    <t>1分</t>
    <phoneticPr fontId="1" type="noConversion"/>
  </si>
  <si>
    <t xml:space="preserve">(1)参加干燥研究的意义和创新路径讲座1次 0.2分
(2)参加第四届研究生学术论坛1次 0.2分
(3)参加对话国奖 见贤思齐1次 0.2分
(4)参加2024.4.9食品学院香港理工大学宣讲1次 0.2分
(5)食品大讲堂 27期 0.2分  
(6)燕山论坛第58期 0.2分
</t>
    <phoneticPr fontId="1" type="noConversion"/>
  </si>
  <si>
    <t>(1)参与寒假运动打卡 0.15分
(2)参与食品学院运动会方阵 0.2分
（3）参加定向越野短距离选拔赛 0.2分</t>
  </si>
  <si>
    <t>”爱自己，从破解情绪密码开始“心理健康讲座讲座缺席-0.2
据反馈修改</t>
    <phoneticPr fontId="1" type="noConversion"/>
  </si>
  <si>
    <t>戚伟鸿</t>
  </si>
  <si>
    <t>（1）2023年荧光夜跑 0.2分 （2） “你好千金”女性生理健康教育大型公益讲座 0.2分； （3）华南农业大学首届科普大赛 0.2分</t>
  </si>
  <si>
    <t>（1）食品微生物基因工程实验技术 3学分 95分；（2）食品微生物学进展专题 2学分 91分；（3）工业微生物育种 2学分 97分；（4）文献管理与信息分析(MOOC) 2学分 96分；（5）生物工程研究进展 3学分 88分；（6）生物工程综合实验 3学分 97分；（7）实验设计与数据分析 2学分 92分；（8）工程伦理 2学分 86分；（9）硕士生英语 3学分 90分；（10）自然辩证法概论 1学分 93分；（11）新时代中国特色社会主义理论与实践 2学分 94分。 绩点平均分：92.6 学习成绩得分：18.52</t>
  </si>
  <si>
    <t>（1）广东食品安全科学素养校园调查与分析大赛 0.2分 ；（2）干燥研究的意义和创新路径讲座 0.2分；（3）第四届研究生学术论坛 0.2分； （4）“高效节能智能粮食烘干机械化关键技术与装备研究”学术讲座暨第66期燕山论坛 0.2分</t>
  </si>
  <si>
    <t>（1）参与食品学院院运会方阵  0.2分；（2）华南农业大学“军魂杯”第四届夜间迷宫定向接力赛暨校队选拔赛 0.2分</t>
  </si>
  <si>
    <t>潘柯燕</t>
  </si>
  <si>
    <t>（1）参加华南农业大学首届科普大赛讲座 0.2分
（2）参加“军魂杯”第四届夜间超级迷宫定向接力赛 0.2分
（3）担任督导员 0.5分</t>
  </si>
  <si>
    <t>仪器分析 91 3
酶工程实验技术 89 2 
高级生物化学64 2
文献管理与信息分析（MOOC） 90 2  
食品加工与贮运专题 87 3
食品质量安全控制与案例分析 91 3 
现代农业创新与乡村振兴战略 88 2
硕士生英语 90 3
自然辩证法概论 93 1
新时代中国特色社会主义理论与实践 92 2
科研伦理与学术规范（MOOC） 94 1</t>
  </si>
  <si>
    <t>（1）参加第19期食品大讲堂 0.2分
（2）参加第四届研究生学术论坛 0.2分
（3）参加香港理工大学讲座 0.2分</t>
  </si>
  <si>
    <t>（1）参与食品学院方阵  0.2分
（2）参加林学与风景园林学院毕业晚会获奖 0.5分
（3）参加林学与风景园林学院毕业晚会获奖 0.8分
（4）参加数学与信息学院、软件学院毕业晚会 0.2分
（5）参加生命科学学院2024届毕业晚会 0.2分</t>
  </si>
  <si>
    <r>
      <t xml:space="preserve">（1）参与食品学院方阵  0.2分
</t>
    </r>
    <r>
      <rPr>
        <sz val="14"/>
        <color rgb="FFFF0000"/>
        <rFont val="仿宋"/>
        <family val="3"/>
        <charset val="134"/>
      </rPr>
      <t>（2）参加林学与风景园林学院毕业晚会获奖 0.2分
（3）参加林学与风景园林学院毕业晚会获奖 0.2分</t>
    </r>
    <r>
      <rPr>
        <sz val="14"/>
        <rFont val="仿宋"/>
        <family val="3"/>
        <charset val="134"/>
      </rPr>
      <t xml:space="preserve">
（4）参加数学与信息学院、软件学院毕业晚会 0.2分
（5）参加生命科学学院2024届毕业晚会 0.2分</t>
    </r>
  </si>
  <si>
    <t>依据食品学院评分细则，毕业晚会不属于等级竞争类比赛，只加参与分</t>
  </si>
  <si>
    <t>陆宝生</t>
  </si>
  <si>
    <t>(1)星级实验室加分0.1</t>
  </si>
  <si>
    <t>需补充完整加分细则</t>
  </si>
  <si>
    <r>
      <t xml:space="preserve">（1）星级实验室加0.1 </t>
    </r>
    <r>
      <rPr>
        <sz val="14"/>
        <color rgb="FFFF0000"/>
        <rFont val="仿宋"/>
        <family val="3"/>
        <charset val="134"/>
      </rPr>
      <t xml:space="preserve"> （2）实验室负责人加0.2分  （3）猫鼠游戏户外活动 0.2    （4）“爱自己，从破解情绪密码开始”加0.2    （5）血液知识讲座加0.2</t>
    </r>
  </si>
  <si>
    <t>(1)水产品预制菜加工与质量安全控制讲座0.2</t>
  </si>
  <si>
    <r>
      <t xml:space="preserve">(1)水产品预制菜加工与质量安全控制讲座0.2    </t>
    </r>
    <r>
      <rPr>
        <sz val="14"/>
        <color rgb="FFFF0000"/>
        <rFont val="仿宋"/>
        <family val="3"/>
        <charset val="134"/>
      </rPr>
      <t>（2）有另外四个材料齐全的讲座</t>
    </r>
  </si>
  <si>
    <t>参与食品学院院运会开幕式方阵 0.2</t>
  </si>
  <si>
    <t>潘雪</t>
  </si>
  <si>
    <t>（1）实验室、宿舍检查评比获集体荣誉加分（四星实验室） 0.2分
（2）参加“猫鼠游戏”户外团体活动加分 0.2
（3）参加心理健康讲座加分 0.2分
（4）参加华南农业大学首届科普大赛加分 0.2分
（5）参加第十八次研究生代表大会研究生代表团加分 0.2分
（6）参加华南农业大学膳食管理委员会“光盘行动”线上打卡活动加分 0.2分</t>
  </si>
  <si>
    <t>（1）天然产物化学（90）2
（2）工业微生物育种（96）2
（3）智能制造与食品加工（86）1
（4）食品包装进展专题（96）2
（5）文献管理与信息分析（MOOC）（100）2
（6）食品加工与贮运专题（89）3
（7）食品质量安全控制与案例分析（83）3
（8）现代农业创新与乡村振兴战略（96）2
（9）硕士生英语（86）3
（10）自然辩证法概论（95）1
（11）新时代中国特色社会主义理论与实践（94）2
（12）科研伦理与学术规范（MOOC）（89）1</t>
  </si>
  <si>
    <t>（1）参加食品大讲堂第37期学术讲座加分 0.2分
（2）参加第65期燕山论坛专题讲座讲座加分 0.2分
（3）参加第四届研究生学术论坛加分 0.2分</t>
  </si>
  <si>
    <t>（1）参加运动会方阵加分 0.2分</t>
  </si>
  <si>
    <t>陈晗</t>
  </si>
  <si>
    <t>（1） 参加“猫鼠游戏”户外团体活动 0.2分（2） 参加“自我与觉察”研究生心理健康讲座 0.2分（3） 科普大赛观众 0.2分（4） 参加“爱自己，从破解情緒密码开始” 心理健康讲座 0.2分</t>
  </si>
  <si>
    <t>18.52分</t>
  </si>
  <si>
    <t>（1）食品添加剂研究专题（91）2（2）高级食品化学（91）2（3）分子细胞生物学（96）2（4）功能性食品评价学（89）1（5）功能食品加工工艺学（92）1（6）文献管理与信息分析（MOOC）（98）2（7）食品加工与贮运专题（90）3（8）食品质量安全控制与案例分析（91）3（9）现代农业创新与乡村振兴战略（95）2（10）硕士生英语（90）3（11）自然辩证法概论（93）1（12）新时代中国特色社会主义理论与实践（94）2（13）科研伦理与学术规范（MOOC）（98）1学习成绩18.52</t>
  </si>
  <si>
    <t xml:space="preserve">（1） 参加中国微生物安全与健康科学大数据库构建及其创新应用讲座 0.2分
（2） 参加水产品预制菜加工与质量安全控制讲座 0.2分
（3） 参加“β-葡聚糖结构与功能之间的构效关系讲座” 0.2分
（4） 参加香港理工大学学术讲座 0.2分
</t>
  </si>
  <si>
    <t>（1）参与运动会方阵 0.2分</t>
  </si>
  <si>
    <t>20.32分</t>
  </si>
  <si>
    <t>不达标实验室-0.1</t>
  </si>
  <si>
    <t>谭娇娇</t>
  </si>
  <si>
    <t>（1）班级心理委员 2分；</t>
  </si>
  <si>
    <t>食品营养与功能性食品研究专题94分，2学分；高级食品化学87分，2学分；工业微生物育种96分，2学分；
食品与健康及保健食品开发趋势专题91分，2学分；功能性食品评价学86分，1学分；食品加工与贮运专题86分，3学分；食品质量安全控制与案例分析83分，3学分；现代农业创新与乡村振兴战略91分，2学分；自然辩证法概论96分，1学分；新时代中国特色社会主义理论与实践92分，2学分；科研伦理与学术规范(MOOC)85分，1学分；（94*2+87*2+91*2+96*2+912*1+86*1+86*3+83*3+91*2+90*3+96*1+92*2+85*1）*0.2/（2+2+2+2+1+3+3+2+3+1+2+1）=17.88</t>
  </si>
  <si>
    <t>（1）2023年10月15日食品学院校运会方阵+0.2分     （2）参与华南农业大学“军魂杯”第四届夜间超级迷宫定向接力赛 0.2分</t>
  </si>
  <si>
    <t>（1）班级心理委员 2分；补充证明材料、2023年10月15日食品学院校运会方阵+0.2分   补充材料（2）不达标实验室-0.1</t>
  </si>
  <si>
    <t>陈淑仪</t>
  </si>
  <si>
    <t> 15917892237 </t>
  </si>
  <si>
    <t xml:space="preserve">（1）2023级组织委员 2分
（2）“自我与觉察”研究生心理健康讲座活动证明0.2分
（3）三星实验室 0.1分
</t>
  </si>
  <si>
    <t xml:space="preserve">（1）2023级组织委员 2分
（2）“自我与觉察”研究生心理健康讲座活动证明0.2分
（3）三星实验室 0.1分
（4）“猫鼠游戏”户外团体 0.2分
</t>
  </si>
  <si>
    <t>17.44分</t>
  </si>
  <si>
    <t>（1）中国微生物安全与健康科学大数据库构建机器创新应用讲座 0.2分</t>
  </si>
  <si>
    <t xml:space="preserve">
（2）“猫鼠游戏”户外团体 0.2分
</t>
  </si>
  <si>
    <t>21，05分</t>
  </si>
  <si>
    <t>20，14分</t>
  </si>
  <si>
    <t>苏昊</t>
  </si>
  <si>
    <t xml:space="preserve">0.4分
</t>
  </si>
  <si>
    <t xml:space="preserve">（1）“爱自己，从破解情绪密码开始”心理健康讲座 0.2分
（2）大健康科技创新和产业高质量发展的人才需求讲座 0.2分
</t>
  </si>
  <si>
    <t xml:space="preserve">（1） 科研伦理与学术规范（MOOC）学分：1分 成绩：93分
（2） 工程伦理 学分：2分 成绩：90分
（3） 硕士生英语 学分：3分 成绩：90分
（4） 新时代中国特色社会主义理论与实践 学分：2分 成绩：93分
（5） 食品营养与功能性食品研究专题 学分：2分 成绩：87分
（6） 食品质量安全检测新技术进展 学分：2分 成绩：90分
（7） 食品包装进展专题 学分：2分 成绩：92分
（8） 试验设计与数据分析 学分：2分 成绩：90分
（9） 文献管理与信息分析（MOOC） 学分：2分 成绩：94分
（10） 自然辩证法概论 学分：1分 成绩：96分
（11） 食品加工与贮运专题 学分：3分 成绩：92分
（12） 高级食品化学 学分：2分 成绩：85分
</t>
  </si>
  <si>
    <t>（1）水产品预制菜学术讲座 0.2分</t>
  </si>
  <si>
    <t xml:space="preserve">（1） 2023-2024学年参与食品学院篮球队选拔 0.2分
（2） 2024年6月21日“猫鼠游戏”户外团体活动 0.2分
（3） 2023-2024学年新生杯男篮第一名 1分 
</t>
  </si>
  <si>
    <t>陈春艳</t>
  </si>
  <si>
    <t>（1）实验室、宿舍检查评比获集体荣誉加分（三星实验室） 0.1分
（2）参加“爱自己，从破解情绪密码开始”心理讲座 0.2分
（3）参加“自我与觉察”心理健康讲座加分 0.2分
（4）参加华南农业大学首届科普大赛加分 0.2分
（5）参加“你好千金，呵护千金”公益讲座 0.2分</t>
  </si>
  <si>
    <t>生物工程下游技术 89 （2）
食品与健康及保健食品开发趋势专题 92 （2）
食品营养与功能性食品研究专题 91 （2）
研究生学术与职业素养讲座（MOOC）96（3）
高级食品化学 90 （2）
生物工程研究进展 90 （3）
试验设计与数据分析 94 （2）
工程伦理 91 （2）
硕士生英语 90（3）
马克思主义与社会科学方法论 97 （1）
新时代中国特色社会主义理论与实践 96 （2）</t>
  </si>
  <si>
    <r>
      <t>18.425</t>
    </r>
    <r>
      <rPr>
        <sz val="14"/>
        <color rgb="FFFF0000"/>
        <rFont val="仿宋"/>
        <family val="3"/>
        <charset val="134"/>
      </rPr>
      <t>（18.43）</t>
    </r>
  </si>
  <si>
    <t>（1）参加第十九期食品大讲堂学术讲座 0.2分；
（2）参加第59期燕山论坛专题讲座 0.2分；
（3）参加2024.4.9食品院讲座（香港理工大学）0.2分；
（4）参加第65期燕山论坛专题讲座 0.2分；</t>
  </si>
  <si>
    <t>学习成绩精确到小数点后两位（四舍五入）</t>
  </si>
  <si>
    <t>邓晓华</t>
  </si>
  <si>
    <t>2.1分</t>
  </si>
  <si>
    <t xml:space="preserve">“你好千金”女性生理健康教育大型公益讲座  0.2分
“五院联合心理知识竞赛”  0.2分
五星实验室（教三103） 0.3分四星实验室0.2 教三103负责人0.2
“广东省科学道德和学风建设宣讲教育报告厅”0.2分
“两弹一星”精神专题报告会 0.2分
定向越野第四届夜间超级迷宫定向接力赛 0.2分
“落叶成画，心绘祖国”树叶粘画二等奖0.4分
</t>
  </si>
  <si>
    <r>
      <t xml:space="preserve">“你好千金”女性生理健康教育大型公益讲座  0.2分
“五院联合心理知识竞赛”  0.2分
</t>
    </r>
    <r>
      <rPr>
        <sz val="14"/>
        <color rgb="FFC00000"/>
        <rFont val="仿宋"/>
        <family val="3"/>
        <charset val="134"/>
      </rPr>
      <t>五星实验室（教三103） 0.3分（实验室分不叠加）</t>
    </r>
    <r>
      <rPr>
        <sz val="14"/>
        <color rgb="FF000000"/>
        <rFont val="仿宋"/>
        <family val="3"/>
        <charset val="134"/>
      </rPr>
      <t xml:space="preserve"> 教三103负责人0.2
“广东省科学道德和学风建设宣讲教育报告厅”0.2分
“两弹一星”精神专题报告会 0.2分
定向越野第四届夜间超级迷宫定向接力赛 0.2分
“落叶成画，心绘祖国”树叶粘画二等奖0.4分
</t>
    </r>
  </si>
  <si>
    <r>
      <t xml:space="preserve">“你好千金”女性生理健康教育大型公益讲座  0.2分
“五院联合心理知识竞赛”  0.2分
</t>
    </r>
    <r>
      <rPr>
        <sz val="14"/>
        <color rgb="FFC00000"/>
        <rFont val="仿宋"/>
        <family val="3"/>
        <charset val="134"/>
      </rPr>
      <t>五星实验室（教三103） 0.3分（实验室分不叠加）</t>
    </r>
    <r>
      <rPr>
        <sz val="14"/>
        <color rgb="FF000000"/>
        <rFont val="仿宋"/>
        <family val="3"/>
        <charset val="134"/>
      </rPr>
      <t xml:space="preserve"> 教三103负责人0.2
“广东省科学道德和学风建设宣讲教育报告厅”0.2分
“两弹一星”精神专题报告会 0.2分
定向越野第四届夜间超级迷宫定向接力赛 0.2分
</t>
    </r>
    <r>
      <rPr>
        <sz val="14"/>
        <color rgb="FFFF0000"/>
        <rFont val="仿宋"/>
        <family val="3"/>
        <charset val="134"/>
      </rPr>
      <t xml:space="preserve">“落叶成画，心绘祖国”树叶粘画二等奖0.4分（团体参赛减半0.2）
</t>
    </r>
  </si>
  <si>
    <t>17.81分</t>
  </si>
  <si>
    <t xml:space="preserve">食品添加剂专题                     学分2 成绩85
硕士生英语                         学分3 成绩90
新时代中国特色社会主义理论与实践   学分2 成绩91
生物工程下游技术                   学分2 成绩76
自然辩证法概论                     学分2 成绩96
现代农业创新与乡村振兴战略         学分2 成绩95
食品质量安全控制与案例分析         学分3 成绩91
功能性食品评价学                   学分1 成绩84
文献管理与信息分析                 学分2 成绩94
现代知识产权与保护                 学分1 成绩88
食品加工与贮运专题                 学分3 成绩86
高级食品化学                       学分2 成绩89
科学伦理与学术规范                 学分1成绩91
{（85×2＋90×3＋91×2＋76×2＋96×2＋95×2＋91×3＋84×1＋94×2＋88×1＋86×3＋89×2＋91×1）/26}×0.2=17.81    
</t>
  </si>
  <si>
    <t>国将有约 榜样领航第一期  0.2分</t>
  </si>
  <si>
    <t xml:space="preserve">定向越野选拔赛短距离赛赛  0.2分
校运会方块队  0.2分
食品学院参加立定跳远项目0.2
</t>
  </si>
  <si>
    <t xml:space="preserve">定向越野选拔赛短距离赛赛  0.2分
校运会方块队  0.2分
</t>
  </si>
  <si>
    <t>20.51分</t>
  </si>
  <si>
    <t>20.31分</t>
  </si>
  <si>
    <r>
      <t xml:space="preserve">（1）立定跳远不加分
（2）四星实验室不重复加分      </t>
    </r>
    <r>
      <rPr>
        <sz val="14"/>
        <color rgb="FFFF0000"/>
        <rFont val="仿宋"/>
        <family val="3"/>
        <charset val="134"/>
      </rPr>
      <t xml:space="preserve">  复审：（3）团体参赛分数减半</t>
    </r>
  </si>
  <si>
    <t>黄晓琳</t>
  </si>
  <si>
    <t xml:space="preserve">（1）2024年6月21日“猫鼠游戏”户外团体活动+集体活动0.2分
（2）2024年5月23日“爱自己，从破解情绪密码开始”心理健康讲座+集体活动0.2分
（3）2024年6月29日华南农业大学首届科普大赛观众+0.2分
（4）三星实验室+0.1分
</t>
  </si>
  <si>
    <t xml:space="preserve">1. 食品生物技术专题与研究进展（2学分）
2. 食品科学与工程文献综述与专题讨论（2学分）
3. 食品质量安全检测新技术进展（2学分）
4. 智能制造与食品加工（1学分）
5. 文献管理与信息分析（MOOC）（2学分）
6. 食品加工与贮运专题（3学分）
7. 食品质量安全控制与案例分析（3学分）
8. 现代农业创新与乡村振兴战略（2学分）
9. 硕士生英语（3学分）
10. 自然辩证法概论 （1学分）
11. 新时代中国特色社会主义理论与实践（2学分）
12. 科研伦理与学术规范（MOOC）（1学分）
</t>
  </si>
  <si>
    <t>2024年6月18日第四届研究生学术论坛+0.2分</t>
  </si>
  <si>
    <t xml:space="preserve">（1）2023年10月28日食品学院定向越野+0.2分
（2）2023年10月15日食品学院校运会方阵+0.2分
（3）参与社会实践+0.5分
</t>
  </si>
  <si>
    <t>黄婷婷</t>
  </si>
  <si>
    <t>1.星级实验室成员（四星级）：0.2分
2.科技改变食界 助力乡村振兴”2023食品科技文化节暨团日活动获二等奖：0.4分
3.“你好千金”女性心理健康教育大型公益讲座集体活动：0.2分
4.华南农业大学首届科普大赛集体活动：0.2分
5.2023级硕士一班燕山清扫活动：0.1
6.猫鼠游戏：0.2分</t>
  </si>
  <si>
    <t>食品生物技术专题与研究进展（2学分）综合成绩：98分
2.蛋白质结构与功能（1学分）综合成绩：91分
3.食品添加剂研究专题（2学分）综合成绩：88分
4.生物工程下游技术（2学分）综合成绩：88分
5.食品质量安全检测新技术进展（2学分）综合成绩：92分
6.食品加工与贮运专题（3学分）综合成绩：88分
7.食品质量安全控制与案例分析（3学分）综合成绩：94分
8.现代农业创新与乡村振兴战略（2学分）综合成绩：84分
9.硕士生英语（3学分）综合成绩：90分
10.自然辩证法概论（1学分）综合成绩：93分
11.新时代中国特色社会主义理论与实践（2学分）综合成绩：87分
12.科研伦理与学术规范（MOOC）（1学分）综合成绩：93分</t>
  </si>
  <si>
    <t>1.第十九期食品大讲堂观众：0.2分
4.9食品学院讲座：0.2分</t>
  </si>
  <si>
    <t>寒假运动打卡16天（0.10测分）
2.定向越野公开组：0.2分</t>
  </si>
  <si>
    <t>罗何文</t>
  </si>
  <si>
    <t>（1）四星实验室 0.2分
（2）第一届科普大赛，集体活动0.2分
（3）猫鼠游戏户外团体活动，集体活动0.2分
院班联动清扫活动，集体活动0.1分 
4）趣味运动会体育分0.2分</t>
  </si>
  <si>
    <t>食品生物技术专题与研究进展 学分：2分 综合成绩：97分
生物工程下游技术 学分：2分 综合成绩：75分
食品质量安全检测新技术进展 学分：2分 综合成绩：90分
智能制造与食品加工 学分：1分 综合成绩：92分
文献管理与信息分析 学分：2分 综合成绩：82分
生物工程研究进展 学分：3分 综合成绩：89分
生物工程综合实验 学分：3分 综合成绩：98分
试验设计与数据分析 学分：2分 综合成绩：94分
工程伦理 学分：2分 综合成绩：86分
硕士生英语 学分：3分 综合成绩：90分
马克思主义与社会科学方法论 学分：1分 综合成绩：97分
新时代中国特色社会主义理论与实践学分：2分 综合成绩：86分
绩点平均分： 89.6分   17.92 分</t>
  </si>
  <si>
    <t>干燥研究的意义和创新路径讲座学术活动0.2分
第四届研究生学术论坛学术分0.2分
国奖有约，榜样领航国奖分享会学术活动0.2分
香港理工大学讲座学术活动0.2分</t>
  </si>
  <si>
    <t>（1）定向越野团体赛 0.2分 （2）院运会开幕式方阵 0.2分
（3）趣味运动会体育分0.2分</t>
  </si>
  <si>
    <t xml:space="preserve">（1）定向越野团体赛 0.2分 （2）院运会开幕式方阵 0.2分
</t>
  </si>
  <si>
    <t>杨可怡</t>
  </si>
  <si>
    <t>四星实验室 0.2分</t>
  </si>
  <si>
    <t>高级食品化学90（2）、农产品预制菜加工技术专题96（3）、现代仪器分析方法与原理86（3）、研究生学术与职业素养讲座98（3）、食品加工与贮运专题90（3）、食品质量安全控制与案例分析91（3）、现代农业创新与乡村振兴战略96（2）、硕士生英语90（3）、自然辩证法概论93（1）、新时代中国特色社会主义理论与实践95（2）、科研伦理与学术规范99（1）</t>
  </si>
  <si>
    <t>（1）2023年丁颖杯创意大赛 0.2分；（2）水产品预制菜加工与质量安全控制讲座 0.2分</t>
  </si>
  <si>
    <t>（1）  参与运动会方阵 0.2分；（2）  参与军魂杯第四届夜间超级迷宫定向接力赛 0.2分；食品学院2024年“乡村大调研"行动+(关于大湾区预制菜产业现状的调研) 0.5分</t>
  </si>
  <si>
    <r>
      <t>（1）  参与运动会方阵 0.2分；（2）  参与军魂杯第四届夜间超级迷宫定向接力赛 0.2分；</t>
    </r>
    <r>
      <rPr>
        <sz val="14"/>
        <color rgb="FFFF0000"/>
        <rFont val="仿宋"/>
        <family val="3"/>
        <charset val="134"/>
      </rPr>
      <t>食品学院2024年“乡村大调研"行动+(关于大湾区预制菜产业现状的调研) 0.5分（无公章）</t>
    </r>
  </si>
  <si>
    <r>
      <t>（1）  参与运动会方阵 0.2分；</t>
    </r>
    <r>
      <rPr>
        <sz val="14"/>
        <rFont val="仿宋"/>
        <family val="3"/>
        <charset val="134"/>
      </rPr>
      <t>（2）  参与军魂杯第四届夜间超级迷宫定向接力赛 0.2分；（3）</t>
    </r>
    <r>
      <rPr>
        <sz val="14"/>
        <color rgb="FFFF0000"/>
        <rFont val="仿宋"/>
        <family val="3"/>
        <charset val="134"/>
      </rPr>
      <t>食品学院2024年“乡村大调研"行动+(关于大湾区预制菜产业现状的调研) 0.5分（i志愿可以证明）</t>
    </r>
  </si>
  <si>
    <t>樊素芹</t>
  </si>
  <si>
    <t xml:space="preserve">（1）参加科普大赛观众一次 0.2分
（2）参加“爱自己，从破解情绪密码开始”心理健康讲座一次 0.2分
（3）参加“自我与觉察”研究生心理健康讲座1次 0.2分
（4）参加“你好千金”女性心理健康教育大型公益讲座1次 0.2分
（5）参加五院联合心理知识竞赛一次 0.2分
（6）四星实验室登记成员 0.2分
</t>
  </si>
  <si>
    <r>
      <t>1.2</t>
    </r>
    <r>
      <rPr>
        <sz val="14"/>
        <color rgb="FFFF0000"/>
        <rFont val="仿宋"/>
        <family val="3"/>
        <charset val="134"/>
      </rPr>
      <t>（1）</t>
    </r>
  </si>
  <si>
    <r>
      <t>（1）参加科普大赛观众一次 0.2分
（2）参加“爱自己，从破解情绪密码开始”心理健康讲座一次 0.2分
（3）参加“自我与觉察”研究生心理健康讲座1次 0.2分
（4）参加“你好千金”女性心理健康教育大型公益讲座1次 0.2分
（5）参加五院联合心理知识竞赛一次 0.2分</t>
    </r>
    <r>
      <rPr>
        <sz val="14"/>
        <color rgb="FFFF0000"/>
        <rFont val="仿宋"/>
        <family val="3"/>
        <charset val="134"/>
      </rPr>
      <t>（未盖章）</t>
    </r>
    <r>
      <rPr>
        <sz val="14"/>
        <rFont val="仿宋"/>
        <family val="3"/>
        <charset val="134"/>
      </rPr>
      <t xml:space="preserve">
（6）四星实验室登记成员 0.2分
</t>
    </r>
  </si>
  <si>
    <t>现代农业案例 学分2 成绩94食品微生物基因工程实验技术 学分3 成绩93		
工业微生物育种 学分2 成绩96		
食品与健康及保健食品开发趋势专题 学分2 成绩92		
智能农业装备技术 学分1 成绩94		
食品加工与储运专题 学分3 成绩88		
食品质量安全控制与案例分析 学分3 成绩72		
现代农业创新与乡村振兴战略 学分2 成绩85		
硕士生英语 学分3 成绩70		
自然辩证法概论学分1 成绩91		
中国特色社会主义理论与实践 学分2 成绩88科研伦理与学术规范 学分1 成绩97</t>
  </si>
  <si>
    <t>（1）参加2023年广东“众创杯”创新创业大赛 0.2分    （2）参加第四届研究生学术论坛一次 0.2分</t>
  </si>
  <si>
    <t>参加2023新生运动会方阵1次  0.2分            参加2023院运会径赛女子1500米 0.2分		
参加2023年定向越野百米赛一次 0.2分		
参加“军魂杯”第四届夜间超级迷宫定向接力赛暨校队选拔赛一次 0.2分                  去河源龙川永根科技站参加“科技兴农，乡村振兴”服务   0.5分</t>
  </si>
  <si>
    <r>
      <t>1.3</t>
    </r>
    <r>
      <rPr>
        <sz val="14"/>
        <color rgb="FFFF0000"/>
        <rFont val="仿宋"/>
        <family val="3"/>
        <charset val="134"/>
      </rPr>
      <t>（1.1）</t>
    </r>
  </si>
  <si>
    <r>
      <t xml:space="preserve">参加2023新生运动会方阵1次  0.2分            参加2023院运会径赛女子1500米 0.2分		</t>
    </r>
    <r>
      <rPr>
        <sz val="14"/>
        <color rgb="FFFF0000"/>
        <rFont val="仿宋"/>
        <family val="3"/>
        <charset val="134"/>
      </rPr>
      <t>（无名次不可与方正叠加）</t>
    </r>
    <r>
      <rPr>
        <sz val="14"/>
        <rFont val="仿宋"/>
        <family val="3"/>
        <charset val="134"/>
      </rPr>
      <t xml:space="preserve">
参加2023年定向越野百米赛一次 0.2分		
参加“军魂杯”第四届夜间超级迷宫定向接力赛暨校队选拔赛一次 0.2分                  去河源龙川永根科技站参加“科技兴农，乡村振兴”服务   0.5分</t>
    </r>
  </si>
  <si>
    <r>
      <t>20.19</t>
    </r>
    <r>
      <rPr>
        <sz val="14"/>
        <color rgb="FFFF0000"/>
        <rFont val="仿宋"/>
        <family val="3"/>
        <charset val="134"/>
      </rPr>
      <t>（19.79）</t>
    </r>
  </si>
  <si>
    <t>吴婉玲</t>
  </si>
  <si>
    <t>0.65分</t>
  </si>
  <si>
    <r>
      <t>(1) 荣</t>
    </r>
    <r>
      <rPr>
        <sz val="14"/>
        <color theme="1"/>
        <rFont val="仿宋"/>
        <family val="3"/>
        <charset val="134"/>
      </rPr>
      <t>誉表彰——校级五四红旗团委0.25分</t>
    </r>
  </si>
  <si>
    <r>
      <t>(1) 荣誉表彰——校级五四红旗团委0.25分</t>
    </r>
    <r>
      <rPr>
        <sz val="14"/>
        <color rgb="FF333333"/>
        <rFont val="仿宋"/>
        <family val="3"/>
        <charset val="134"/>
      </rPr>
      <t>（补充证明材料）（2）你好千金0.2</t>
    </r>
    <r>
      <rPr>
        <sz val="14"/>
        <color rgb="FFFF0000"/>
        <rFont val="仿宋"/>
        <family val="3"/>
        <charset val="134"/>
      </rPr>
      <t>（3）对话国奖0.2标红需补证明材料</t>
    </r>
  </si>
  <si>
    <r>
      <t>(1) 荣誉表彰——校级五四红旗团委0.25分（补充证明材料）（无补充材料）</t>
    </r>
    <r>
      <rPr>
        <sz val="14"/>
        <color theme="1"/>
        <rFont val="仿宋"/>
        <family val="3"/>
        <charset val="134"/>
      </rPr>
      <t xml:space="preserve">（2）你好千金0.2        </t>
    </r>
    <r>
      <rPr>
        <sz val="14"/>
        <color rgb="FFFF0000"/>
        <rFont val="仿宋"/>
        <family val="3"/>
        <charset val="134"/>
      </rPr>
      <t>（3）对话国奖0.2标红需补证明材料（无补充材料）</t>
    </r>
  </si>
  <si>
    <t>（1）学科竞赛：2023年华南农业大学“丁颖杯”暨“挑战杯”广东大学生创业计划竞赛校内赛——1分</t>
  </si>
  <si>
    <t>0.7分</t>
  </si>
  <si>
    <t>(1) 第4届夜间超级迷宫定向接力赛，2023年9月23日，启林南操场  0.2分</t>
  </si>
  <si>
    <t>苏格格</t>
  </si>
  <si>
    <t xml:space="preserve">（1）实验室、宿舍检查评比获集体荣誉加分（四星实验室） 0.2分
（2）参加第62期燕山论坛“中国式现代化与高质量发展”学术沙龙 0.2分
（3）参加“你好千金”讲座 0.2分
（4）参加第十八次研究生代表大会研究生代表团加分 0.2分
（5）参加第59期燕山论坛“非洲反刍动物基因多样性的简介”学术讲座加分 0.2分
</t>
  </si>
  <si>
    <r>
      <t>1分</t>
    </r>
    <r>
      <rPr>
        <sz val="14"/>
        <color rgb="FFFF0000"/>
        <rFont val="仿宋"/>
        <family val="3"/>
        <charset val="134"/>
      </rPr>
      <t>（0.6分 学术讲座多了0.4分）</t>
    </r>
  </si>
  <si>
    <r>
      <t>（1）实验室、宿舍检查评比获集体荣誉加分（四星实验室） 0.2分
（2）参加第62期燕山论坛“中国式现代化与高质量发展”学术沙龙 0.2分（</t>
    </r>
    <r>
      <rPr>
        <sz val="14"/>
        <color rgb="FFFF0000"/>
        <rFont val="仿宋"/>
        <family val="3"/>
        <charset val="134"/>
      </rPr>
      <t>学术分）</t>
    </r>
    <r>
      <rPr>
        <sz val="14"/>
        <rFont val="仿宋"/>
        <family val="3"/>
        <charset val="134"/>
      </rPr>
      <t xml:space="preserve">
（3）参加“你好千金”讲座 0.2分
（4）参加第十八次研究生代表大会研究生代表团加分 0.2分
（5）参加第59期燕山论坛“非洲反刍动物基因多样性的简介”学术讲座加分 0.2分
</t>
    </r>
    <r>
      <rPr>
        <sz val="14"/>
        <color rgb="FFFF0000"/>
        <rFont val="仿宋"/>
        <family val="3"/>
        <charset val="134"/>
      </rPr>
      <t>（学术分）</t>
    </r>
  </si>
  <si>
    <r>
      <t>（1）实验室、宿舍检查评比获集体荣誉加分（四星实验室） 0.2分
（2）参加第62期燕山论坛“中国式现代化与高质量发展”学术沙龙 0.2分
（3）参加“你好千金”讲座 0.2分
（4）参加第十八次研究生代表大会研究生代表团加分 0.2分</t>
    </r>
    <r>
      <rPr>
        <sz val="14"/>
        <color rgb="FFFF0000"/>
        <rFont val="仿宋"/>
        <family val="3"/>
        <charset val="134"/>
      </rPr>
      <t xml:space="preserve">
（5）参加第59期燕山论坛“非洲反刍动物基因多样性的简介”学术讲座加分 0.2分</t>
    </r>
    <r>
      <rPr>
        <sz val="14"/>
        <rFont val="仿宋"/>
        <family val="3"/>
        <charset val="134"/>
      </rPr>
      <t xml:space="preserve">
</t>
    </r>
  </si>
  <si>
    <t xml:space="preserve">（1）天然产物化学（90）2
（2）未来食品发展专题（91）2
（3）智能制造与食品加工（87）1
（4）食品包装进展专题（95）2
（5）文献管理与信息分析（MOOC）（97）2
（6）食品加工与贮运专题（91）3
（7）食品质量安全控制与案例分析（83）3
（8）现代农业创新与乡村振兴战略（80）2
（9）硕士生英语（90）3
（10）自然辩证法概论（95）1
（11）新时代中国特色社会主义理论与实践（87）2
（12）科研伦理与学术规范（MOOC）（92）1
</t>
  </si>
  <si>
    <t>（1）参加水产预制菜讲座加分0.2分（2）参加第65期燕山论坛β-葡聚糖结构与功能之间的构效关系”专题讲座加分 0.2分	
（3）参加第四届研究生学术论坛加分 0.2分	
（4）参加国奖有约，榜样领航（研究生国奖获得者分享会）加分 0.2分	
（5）参加“农产品质量安全宣讲会”学术讲座加分 0.2分</t>
  </si>
  <si>
    <r>
      <t xml:space="preserve">（1）参加水产预制菜讲座加分0.2分
（2）参加第65期燕山论坛β-葡聚糖结构与功能之间的构效关系”专题讲座加分 0.2分 
（3）参加第四届研究生学术论坛加分 0.2分 
（4）参加国奖有约，榜样领航（研究生国奖获得者分享会）加分 0.2分 
（5）参加“农产品质量安全宣讲会”学术讲座加分 0.2分
</t>
    </r>
    <r>
      <rPr>
        <sz val="14"/>
        <color rgb="FFFF0000"/>
        <rFont val="仿宋"/>
        <family val="3"/>
        <charset val="134"/>
      </rPr>
      <t>（5）参加第59期燕山论坛“非洲反刍动物基因多样性的简介”学术讲座加分 0.2分（学术讲座参与分已满）</t>
    </r>
    <r>
      <rPr>
        <sz val="14"/>
        <color theme="1"/>
        <rFont val="仿宋"/>
        <family val="3"/>
        <charset val="134"/>
      </rPr>
      <t xml:space="preserve">
</t>
    </r>
  </si>
  <si>
    <r>
      <t>20.08</t>
    </r>
    <r>
      <rPr>
        <sz val="14"/>
        <color rgb="FFFF0000"/>
        <rFont val="仿宋"/>
        <family val="3"/>
        <charset val="134"/>
      </rPr>
      <t>（19.48）</t>
    </r>
  </si>
  <si>
    <t>第59期燕山论坛属学术活动且参与分已满</t>
  </si>
  <si>
    <t>马雨茵</t>
  </si>
  <si>
    <t>华南农业大学"军魂杯"第四届夜间超级迷宫定向接力赛暨校队选拔赛 0.2分</t>
  </si>
  <si>
    <t>食品添加剂研究专题，88分，2；食品营养与功能性食品研究专题，92，2学分；高级食品化学，89分，2学分；工业微生物育种，96分，2学分；功能性食品评价学，86分，1学分；食品加工与贮运专题，86分，3学分；食品质量安全控制与案例分析，93分，3学分；现代农业创新与乡村振兴战略，90分，2学分；硕士生英语，90分，3学分；自然辩证法概论，95分，1学分；新时代中国特色社会主义理论与实践，93分，2学分；科研伦理与学术规范（MOOC），94分，1学分。
学习成绩：（88*2+92*2+89*2+96*2+86*1+86*3+93*3+90*2+90*3+95*1+93*2+94*1）*0.2/（2+2+2+2+1+3+3+2+3+1+2+1）=18.15</t>
  </si>
  <si>
    <t xml:space="preserve">（1）参与华南农业大学研究生篮球比赛  1.6分； 
（2）参加华南农业大学校运会4*100m 0.2分； 
</t>
  </si>
  <si>
    <t>（1）参与华南农业大学研究生篮球比赛  1.6分（2）参加2023年9月23日晚华南农业大学“军魂杯”第四届夜间超级迷宫定向接力赛暨校队选拔赛 0.2分；</t>
  </si>
  <si>
    <t>华南农业大学"军魂杯"第四届夜间超级迷宫定向接力赛暨校队选拔赛 0.2分属于体育实践分、校运会4*100m没有材料证明不达标实验室-0.1</t>
  </si>
  <si>
    <t>23硕士2班</t>
  </si>
  <si>
    <t>陈海欣</t>
  </si>
  <si>
    <t>（1）五星级实验室0.3分
（2）开幕式方阵参与人员0.2分
（3）你好千金，呵护千金讲座0.2分 
（4）参加五院联合心理知识竞赛1次 0.2分</t>
  </si>
  <si>
    <t>（1）五星级实验室0.3分
（2）你好千金，呵护千金讲座0.2分 
（3）参加五院联合心理知识竞赛1次 0.2分</t>
  </si>
  <si>
    <t>工程伦理	90	2
硕士生英语	90	3
马克思主义与社会科学方法论	94	1
新时代中国特色社会主义理论与实践	94	2
食品加工与贮运专题	89	3
生物工程综合实验	96	3
试验设计与数据分析	90	2	
天然产物化学	88	2
食品生物技术专题与研究进展	98	2
食品质量安全检测新技术进展	92	2
文献管理与信息分析（MOOC）	100	2</t>
  </si>
  <si>
    <t>军魂杯夜间超级迷宫接力赛0.2分</t>
  </si>
  <si>
    <t>（1）军魂杯夜间超级迷宫接力赛0.2分（2）开幕式方阵参与人员0.2分</t>
  </si>
  <si>
    <t>20233141008</t>
  </si>
  <si>
    <t>陈俊婕</t>
  </si>
  <si>
    <t>18885429057</t>
  </si>
  <si>
    <t>余元善</t>
  </si>
  <si>
    <t>（1）参加自我觉察心理讲座0.2分（2）参加你好千金公益讲座0.2分（3）参加爱自己心理健康讲座0.2分（4）参加趣味运动会0.2分（5）参加第二十七次团员代表大会0.2分</t>
  </si>
  <si>
    <t>发酵工程90 3分 高级食品化学86 2分 未来食品发展89 2分 文献管理和信息分析92 2分 食品加工与贮运专题 87 3分 食品质量安全控制与案例分析77 3分 现代农业创新与乡村振兴战略89 2分 
硕士英语90 3分 自然辩证法概论 96 1分 新时代中国特色社会主义理论与实践94 2分 科学伦理与学术规范96 1分学习成绩：[(90×3+86×2+89×2+92×2+87×3+77×3+89×2+90×3+96×1+94×2+96×1)/24]×0.2=17.7</t>
  </si>
  <si>
    <t>（1）参加水产品预制菜学术讲座0.2分（2）参加第四届研究生学术论坛0.2分（3）参加干燥研究的意义和创新路径讲座0.2分</t>
  </si>
  <si>
    <t>（1）参与食品学院院运会方阵0.2分（2）参加华南农业大学“军魂杯”第四届夜间超级迷宫定向接力赛暨校队选拔赛0.2分</t>
  </si>
  <si>
    <t>彭佳秋</t>
  </si>
  <si>
    <t>（1）“自我与觉察”研究生心理健康讲座  0.2分
（2）“你好千金”女性生理健康教育大型公益讲座 0.2分</t>
  </si>
  <si>
    <t xml:space="preserve">（1）“自我与觉察”研究生心理健康讲座  0.2分
（2）“你好千金”女性生理健康教育大型公益讲座 0.2分
</t>
  </si>
  <si>
    <r>
      <t xml:space="preserve">（1）“自我与觉察”研究生心理健康讲座  0.2分
（2）“你好千金”女性生理健康教育大型公益讲座 0.2分
</t>
    </r>
    <r>
      <rPr>
        <sz val="14"/>
        <color rgb="FFFF0000"/>
        <rFont val="仿宋"/>
        <family val="3"/>
        <charset val="134"/>
      </rPr>
      <t>（3）参与趣味运动会，0.2分</t>
    </r>
  </si>
  <si>
    <t>（1）食品营养与功能性食品研究专题  91分，学分2分
（2）食品微生物基因工程实验技术     93分，学分3分
（3）现代仪器分析方法与原理             92分，学分3分
（4）功能性食品评价学                       90分，学分1分
（5）食品加工与贮运专题                   92分，学分3分
（6）食品质量安全控制与案例分析     94分，学分3分
（7）现代农业创新与乡村振兴战略     85分，学分2分
（8）硕士生英语                                  85分，学分3分
（10）自然辩证法概论                         96分，学分1分
（11）新时代中国特色社会主义理论与实践87分，学分2分；
（12）科研伦理与学术规范（MOOC）91分，学分1分</t>
  </si>
  <si>
    <t xml:space="preserve">（1）异戊烯基酚类物质天然资源发掘与异源生物合成学术讲座 0.2分 
（2）第十九期食品大讲堂学术讲座 0.2分    
                  </t>
  </si>
  <si>
    <t>（1）参与定向越野短距离赛  0.2分
（2）参与运动会方阵0.2分
（3）参与军魂杯第四届夜间超级迷宫定向接力赛暨校队选拔赛  0.2分                               （4）参加趣味运动会 0.2</t>
  </si>
  <si>
    <r>
      <t>（1）参与定向越野短距离赛  0.2分
（2）参与运动会方阵0.2分
（3）参与军魂杯第四届夜间超级迷宫定向接力赛暨校队选拔赛  0.2分                               （</t>
    </r>
    <r>
      <rPr>
        <sz val="14"/>
        <color rgb="FFFF0000"/>
        <rFont val="仿宋"/>
        <family val="3"/>
        <charset val="134"/>
      </rPr>
      <t>4）参加趣味运动会 0.2（集体活动）</t>
    </r>
  </si>
  <si>
    <t>趣味运动会属集体活动</t>
  </si>
  <si>
    <t>伍静文</t>
  </si>
  <si>
    <t>（1）	华南农业大学首届科普大赛 0.2分
（2）	“爱自己，从破解情绪密码开始”心理健康讲座 0.2分
（3）	第四届夜间超级迷宫定向接力赛暨校队选拔赛 0.2分
（4）	大健康技术创新和产业高质量发展的人才需求讲座 0.2分
（5）	三星实验室 0.1分</t>
  </si>
  <si>
    <r>
      <t xml:space="preserve">（1）	华南农业大学首届科普大赛 0.2分
（2）	“爱自己，从破解情绪密码开始”心理健康讲座 0.2分
</t>
    </r>
    <r>
      <rPr>
        <sz val="14"/>
        <color rgb="FFFF0000"/>
        <rFont val="仿宋"/>
        <family val="3"/>
        <charset val="134"/>
      </rPr>
      <t>（3）	第四届夜间超级迷宫定向接力赛暨校队选拔赛 0.2分（文体活动）</t>
    </r>
    <r>
      <rPr>
        <sz val="14"/>
        <color theme="1"/>
        <rFont val="仿宋"/>
        <family val="3"/>
        <charset val="134"/>
      </rPr>
      <t xml:space="preserve">
（4）	大健康技术创新和产业高质量发展的人才需求讲座 0.2分
（5）	三星实验室 0.1分</t>
    </r>
  </si>
  <si>
    <t>食品添加剂研究专题（2）85	  发酵工程（3）93 
生物工程下游技术（2）89  文献管理与信息分析（MOOC）（2）90	 
生物工程研究进展（3）89  试验设计与数据分析（2）86 
高级食品化学（2）83  工程伦理（2）87 
硕士生英语（3）90	  自然辩证法概论（1）94
新时代中国特色社会主义理论与实践（2）91</t>
  </si>
  <si>
    <t>（1）	干燥的研究意义和创新路径讲座 0.2分
（2）	对话国奖 见贤思齐（研究生国奖获得者分享会）第二期 0.2分
（3）	水产品预制菜加工与质量安全控制 0.2分
（4）	食品大讲堂第37期：天然产物研究30年；探索与感悟 0.2分</t>
  </si>
  <si>
    <t>（1）	参与食品学院院运会方阵 0.2分</t>
  </si>
  <si>
    <r>
      <t>（1） 参与食品学院院运会方阵 0.2分</t>
    </r>
    <r>
      <rPr>
        <sz val="14"/>
        <color rgb="FFFF0000"/>
        <rFont val="仿宋"/>
        <family val="3"/>
        <charset val="134"/>
      </rPr>
      <t xml:space="preserve">
（3） 第四届夜间超级迷宫定向接力赛暨校队选拔赛 0.2分（文体活动）</t>
    </r>
  </si>
  <si>
    <t>军魂杯定向接力赛属文体活动</t>
  </si>
  <si>
    <t>陈志杰</t>
  </si>
  <si>
    <t>（1）实验室308（四星实验室）0.2分
（2）参加“爱自己，从破解情绪密码开始”心理健康讲座0.2分
（3）参加“自我与觉察”心理健康讲座0.2分
（4）参加“思政第一课”讲座0.2分
（5）参加4.9食品学院讲座0.2分
（6）参加“丁颖杯”创意大赛0.2分</t>
  </si>
  <si>
    <t>食品质量安全检测新技术进展（90）学分2
应用有机化学（93）学分2
现代仪器分析方法与原理（90）学分3
研究生学术与职业素养讲座（MOOC）（94）学分3
食品加工与储运专题（89）学分3
试验设计与数据分析（89）学分2
工程伦理（90）学分2
硕士生英语（90）学分3
自然辩证法概论（89）学分1
新时代中国特色社会主义理论与实践（92）学分2
高级食品化学（87）2</t>
  </si>
  <si>
    <t>18.06（四舍五入）</t>
  </si>
  <si>
    <t>参加水产品预制菜学术讲座 0.2分</t>
  </si>
  <si>
    <t xml:space="preserve">参加运动会方阵 0.2分 </t>
  </si>
  <si>
    <t>20233141010</t>
  </si>
  <si>
    <t>陈妮妮</t>
  </si>
  <si>
    <t>14786393939</t>
  </si>
  <si>
    <t>（1）参与“军魂杯”定向运动比赛 0.2分 
（2）华南农业大学首届科普大赛参与 0.2分；
（3）食品学院“爱自己从破解情绪密码开始”心理健康讲座参与 0.2分；</t>
  </si>
  <si>
    <t>（2）华南农业大学首届科普大赛参与 0.2分；
（3）食品学院“爱自己从破解情绪密码开始”心理健康讲座参与 0.2分；</t>
  </si>
  <si>
    <t>食品工业新技术设备-94分-2；高级食品
化学-86-2；智能制造与食品加工-89-1；
未来食品发展专题-88-2；食品包装进展
专题-96-2；食品加工与贮运专题-88-3；
食品质量安全控制与案例分析-91-3；
现代农业创新与乡村振兴战略-93-2；
硕士生英语-90-3；自然辩证法概论-95-1；
新时代中国特色社会主义理论与实践-93-2；
科研伦理与学术规范(MOOC)-96-1
（硕士绩点平均分91.13*0.2=18.26）</t>
  </si>
  <si>
    <t>（1）食品学院“对话国奖 见贤思齐”讲座参与 0.2分；
（2）食品学院“不溶性大豆纤维功能特性提升及其应用特性研究”讲座参与 0.2分
（3）食品学院“科学道德与学风建设”讲座参与 0.2分</t>
  </si>
  <si>
    <t>（1）参与食品学院院运会方阵 0.2分</t>
  </si>
  <si>
    <t xml:space="preserve">（1）参与食品学院院运会方阵 0.2分
（2）参与“军魂杯”定向运动比赛 0.2分 </t>
  </si>
  <si>
    <t>20233141003</t>
  </si>
  <si>
    <t>陈彩云</t>
  </si>
  <si>
    <t>13729741644</t>
  </si>
  <si>
    <t>（1）2023.11.10讲座“你好千金”加0.2
（2）2024.01.15-02.04读书打卡加0.15</t>
  </si>
  <si>
    <t>各科成绩：食品生物技术专题与研究进展-2-99；发酵工程-3-90；食品工业新技术设备-2-94；试验设计与数据分析-2-87；食品加工与贮运专题-3-92；食品质量安全控制与案例分析-3-94；现代农业创新与乡村振兴战略-2-93；硕士生英语-3-97；自然辩证法概论-1-96；新时代中特色社会主义理论与实践-2-94；科研理论与学术规范-1-89.
平均绩点：18.65</t>
  </si>
  <si>
    <t xml:space="preserve">（1）2023.11.24“干燥研究的意义和创新路径讲座”，加分0.2
</t>
  </si>
  <si>
    <t>（1）2023.9.23定向越野0.2
（2）运动会方阵参与0.2分</t>
  </si>
  <si>
    <t>董哲豪</t>
  </si>
  <si>
    <t>华南农业大学首届科普大赛观众</t>
  </si>
  <si>
    <r>
      <t>华南农业大学首届科普大赛观众；</t>
    </r>
    <r>
      <rPr>
        <sz val="14"/>
        <color rgb="FFFF0000"/>
        <rFont val="仿宋"/>
        <family val="3"/>
        <charset val="134"/>
      </rPr>
      <t>实验室扣0.1</t>
    </r>
  </si>
  <si>
    <t>18.48分</t>
  </si>
  <si>
    <t>研究生生涯发展与规划（MOOC）（2学分），综合成绩：94分；
工业微生物育种（2学分），综合成绩：97分；
食品与健康及保健食品开发趋势专题（2学分），综合成绩：93分；
农产品预制菜加工技术专题（3学分），综合成绩：95分；
食品加工与贮运专题（3学分），87分；
食品质量安全控制与案例分析（3学分），综合成绩：91分；
现代农业创新与乡村振兴战略（2学分），综合成绩：93分；
硕士生英语（3学分），综合成绩：90分；
自然辩证法概论（1学分），综合成绩：96分；
新时代中国特色社会主义理论与实践（2学分），综合成绩：94分；
科研伦理与学术规范（MOOC）（1学分），综合成绩：91分；</t>
  </si>
  <si>
    <t>（1）参与《干燥研究的意义与创新路径》学术讲座，0.2分；
（2）β-葡聚糖结构与功能之间的构效关系学术讲座，0.2分；
（3）参与食品大讲堂37期——天然产物研究30年探索与感悟，0.2分；
（4）参与食品大讲堂24期——水产品预制菜加工与质量安全控制，0.2分；</t>
  </si>
  <si>
    <t>参与食品学院院运会方阵，0.2分</t>
  </si>
  <si>
    <t>陈曼儿</t>
  </si>
  <si>
    <t xml:space="preserve">（1）获得2023-2024学年食品学院四星级实验室 0.2分；（2）参与2023年“你好千金”女性生理健康教育大型公益讲座 0.2分 ；（3）参与2024年“爱自己，从破解情绪密码开始”心理健康讲座 0.2 分；（4）参与院班联动-2023级硕士1班燕山清扫活动 0.1分；（5）参加大健康科技创新和产业高质量发展的人才需求讲座 0.2 分 </t>
  </si>
  <si>
    <t>（1）获得2023-2024学年食品学院四星级实验室 0.2分；（2）参与2023年“你好千金”女性生理健康教育大型公益讲座 0.2分 ；（3）参与2024年“爱自己，从破解情绪密码开始”心理健康讲座 0.2 分；（4）燕山清扫活动，0.1分（5）参加大健康科技创新和产业高质量发展的人才需求讲座 0.2 分 
（6）参加广东农业（大豆）产业科技大会 0.2 分</t>
  </si>
  <si>
    <t>1、工业微生物育种 97分（2学分）
2、生物工程下游技术 82分（2学分）
3、现代仪器分析方法与原理 94分（3学分）
4、文献管理与信息分析 MOOC 87分（2学分）
5、食品加工与贮运专题 91分（3学分）
6、食品质量安全控制与案例分析 83分（3学分）
7、现代农业创新与乡村振兴战略 85分（2学分）
8、硕士生英语 88分（3学分）
9、自然辩证法概论 93分（1学分）
10、新时代中国特色社会主义理论与实践 94分（2学分）
11、科研伦理与学术规范 MOOC 91分（1学分）</t>
  </si>
  <si>
    <t>（1）参与2024年第四届研究生学术论坛 0.2分；参加广东农业（大豆）产业科技大会 0.2 分</t>
  </si>
  <si>
    <t>（1）参与2024年第四届研究生学术论坛 0.2分；</t>
  </si>
  <si>
    <t>（1）参与2023年食品学院院运会方阵 0.2分；（3）参与2023年第六十六届定向越野积分赛 0.2分。</t>
  </si>
  <si>
    <t>广东农业（大豆）产业科技大会属于集体加分</t>
  </si>
  <si>
    <t>梁梓茵</t>
  </si>
  <si>
    <t>（1）参加“爱自己，从破解情绪密码开始”心理健康讲座1次 0.2分
（2）参加“你好千金”女性生理健康教育大型公益讲座”1次 0.2分
（3）“研究生艺术团社团人员”2分</t>
  </si>
  <si>
    <t xml:space="preserve">（1）参加“爱自己，从破解情绪密码开始”心理健康讲座1次 0.2分
（2）参加“你好千金”女性生理健康教育大型公益讲座”1次 0.2分
</t>
  </si>
  <si>
    <t>16.93分</t>
  </si>
  <si>
    <t>1.《食品添加剂研究专题》成绩：88；学分：2
2.《食品加工过程模拟-优化-控制》成绩：88；学分：3
3.《功能性食品评价学》成绩：90；学分：1
4.《功能食品加工工艺学》成绩：92；学分：1
5.《文献管理与信息分析（MOOC）》成绩：93；学分：2
6.《食品加工与贮运专题》成绩：91；学分：3
7.《食品质量安全控制与案例分析》成绩：93；学分：3
8.《现代农业创新与乡村振兴战略》成绩：80；学分：2
9.《硕士生英语》成绩：86；学分：3
10.《自然辩证法概论》成绩：89；学分：1
11.《新时代中国特色社会主义理论与实践》成绩：73；学分：2
12.《科研伦理与学术规范（MOOC）》成绩：88；学分：1</t>
  </si>
  <si>
    <t>2.7分</t>
  </si>
  <si>
    <t>（1）“食品安全,你我共行”——广东食品安全科学素养校园调查与分析大赛 获得优秀奖 2分
（2）“丁颖杯”暨“挑战杯”广东大学生创业计划竞赛 参与0.1分
（3）参加“干燥研究的意义和创新路径讲座”1次 0.2分
（4）参加“广东农业(大豆)产业科技大会”讲座”1次 0.2分
（5）参加“基因与作物广谱抗病及昆虫共生细菌抗药性机制研究”学术讲座暨第 58 期燕山论坛”1次 0.2分</t>
  </si>
  <si>
    <t>（1）“食品安全,你我共行”——广东食品安全科学素养校园调查与分析大赛 获得优秀奖 0.8分
（2）“丁颖杯”暨“挑战杯”广东大学生创业计划竞赛 参与0.2分
（3）参加“干燥研究的意义和创新路径讲座”1次 0.2分
（4）参加“广东农业(大豆)产业科技大会”讲座”1次 0.2分
（5）参加“基因与作物广谱抗病及昆虫共生细菌抗药性机制研究”学术讲座暨第 58 期燕山论坛”1次 0.2分</t>
  </si>
  <si>
    <t>（1）“食品安全,你我共行”——广东食品安全科学素养校园调查与分析大赛 获得优秀奖 0.6分
（2）“丁颖杯”暨“挑战杯”广东大学生创业计划竞赛 参与0.2分
（3）参加“干燥研究的意义和创新路径讲座”1次 0.2分
（4）参加“广东农业(大豆)产业科技大会”讲座”1次 0.2分
（5）参加“基因与作物广谱抗病及昆虫共生细菌抗药性机制研究”学术讲座暨第 58 期燕山论坛”1次 0.2分</t>
  </si>
  <si>
    <t>参与食品学院院运会方阵队员</t>
  </si>
  <si>
    <t>22.23分</t>
  </si>
  <si>
    <t>3）“研究生艺术团社团人员”2分不加分
“食品安全,你我共行”——广东食品安全科学素养校园调查与分析大赛，按校级优秀奖成员算0.6分（复审）</t>
  </si>
  <si>
    <t>陈泳巧</t>
  </si>
  <si>
    <t>（1） 参加“猫鼠游戏”户外团体活动 0.2分（2）参加“你好千金”女性生理健康教育大型公益讲座0.2分</t>
  </si>
  <si>
    <t>18.375分</t>
  </si>
  <si>
    <t xml:space="preserve">食品添加剂研究专题89分，2学分；
高级食品化学90分，2学分；
分子细胞生物学94分，2学分；
功能食品加工工艺学93分，1学分；
实验动物学91分，2学分；
食品加工与贮运专题90分，3学分；
食品质量安全控制与案例分析94分，3学分；
现代农业创新与乡村振兴战略92分,2学分；
硕士生英语90分，3学分；
自然辨证法概论93分，1学分；
新时代中国特色社会主义理论与实践94分，2学分；
科研伦理与学术规范（MOOC）97分，1学分；
</t>
  </si>
  <si>
    <t>（1）参加4.9食品学院讲座 0.2分（2）参加第65期燕山论坛“β-葡聚糖结构与功能之间的构效关系”0.2分</t>
  </si>
  <si>
    <t xml:space="preserve">（1）第四届夜间超级迷宫定向接力赛暨校队选拔赛，参与分0.2分
（2）第66届定向越野选拔赛参与，0.2分
</t>
  </si>
  <si>
    <t>19.58分</t>
  </si>
  <si>
    <t>魏嘉琪</t>
  </si>
  <si>
    <t>吴绍宗</t>
  </si>
  <si>
    <t xml:space="preserve">（1）“爱自己,从破解情绪密码开始”心理健康讲座 0.2分
（2）“你好千金”女性生理健康教育大型公益讲座  0.2分
（3）“自我与觉察”研究生心理健康讲座   0.2分
（4）四星实验室（509） 0.2分
（5）燕山清扫活动  0.1分
</t>
  </si>
  <si>
    <t>（1）食品添加剂研究专题      学分：2 成绩：85
（2）现代农业创新与乡村振兴战略     学分：2 成绩：95
（3）硕士生英语         学分：3 成绩：90
（4）新时代中国特色社会主义理论与实践   学分：2 成绩：89
（5）科研伦理与学术规范    学分：1 成绩：98
（6）食品与健康及保健食品开发趋势专题   学分：2 成绩：90
（7）智能制造与食品加工   学分：1 成绩：92
（8）未来食品发展专题    学分：2 成绩：84
（9）食品加工与储运专题      学分：3 成绩：87
（10）食品质量安全控制与案例分析    学分：3 成绩：82
（11）文献管理与信息分析   学分：2 成绩：91
（12）自然辩证法概论   学分：1 成绩：95</t>
  </si>
  <si>
    <t xml:space="preserve">（1）“非洲反刍动物基因多样性的简介” 学术讲座  0.2分
（2）“中国式现代化与高质量发展”学术沙龙  0.2分
（3）4.9食品学院讲座 0.2分
（4）对话国奖 见贤思齐第二期  0.2分
</t>
  </si>
  <si>
    <t>食品加工与安全专业</t>
  </si>
  <si>
    <t>胡艳萍</t>
  </si>
  <si>
    <t>（1）大健康科技创新和产业高质量发展的人才需求讲座 0.2分</t>
  </si>
  <si>
    <t>（1）大健康科技创新和产业高质量发展的人才需求讲座 0.2分（2）参加荧光夜跑 0.2分； 
（3）参加研究生趣味运动会0.2分</t>
  </si>
  <si>
    <t>食品微生物基因工程实验技术
学分：3成绩：94
现代农业创新与乡村振兴战略
学分：2成绩：89
硕士生英语
学分：3成绩：90
新时代中国特色社会主义理论与实践
学分：2成绩：94
科研伦理与学术规范（MOOC）
学分：1成绩：93
食品质量安全检测新技术进展
学分：2成绩：90
未来食品发展专题
学分：2成绩：84
食品加工与贮运专题
学分：3成绩：88
食品质量安全控制与案例分析
学分：3成绩：91
文献管理与信息分析（MOOC）
学分：2成绩：97
马克思主义与社会科学方法论
学分：1成绩：94绩点：（94*3+89*2+90*3+94*2+93*1+90*2+84*2+88*3+91*3+97*2+94*1）/24*0.2=18.2</t>
  </si>
  <si>
    <t>（1）水产品预制菜加工与质量安全控制 0.2分；
（2）第二十期食品大讲堂 0.2分</t>
  </si>
  <si>
    <t>（1）参加食品学院院运会100米预赛 0.2分；
（2）参加荧光夜跑 0.2分； 
（3）参加研究生趣味运动会0.2分</t>
  </si>
  <si>
    <t>（1）参加食品学院院运会100米预赛 0.2分；
（2）参加荧光夜跑 0.2分； 
（3）参加研究生趣味运动会0.2分（第二、第三项活动移至思想品德类加分）</t>
  </si>
  <si>
    <t>张楠</t>
  </si>
  <si>
    <t>1）科普大赛观众参与0.2分（2）“你好，千金”女性生理健康教育大型公益讲座0.2分</t>
  </si>
  <si>
    <t>（1）食品添加剂研究专题  93分 2学分（2）食品与健康及保健食品开发趋势专题 93分 2学分（3）食品营养与功能性食品研究专题  93分 2学分（4）文献管理与信息分析（MOOC）       92分 2学分（5）高级食品化学   92分 2学分（6)生物工程研究进展  89分 3学分（7）试验设计与数据分析 83分 2学分（8）工程伦理 90分 2学分（9）硕士生英语   90分 3学分（10）自然辩证法概论  94分 1学分（11）新时代中国特色社会主义理论与实践 94分 2学分（12）功能食品加工工艺学   90分 1学分</t>
  </si>
  <si>
    <t>（1）第四届研究生学术论坛0.2分
（2）水产品预制菜学术讲座0.2分
（3）干燥研究的意义和创新路径讲座0.2分</t>
  </si>
  <si>
    <t>院运会方阵、项目参与0.2分</t>
  </si>
  <si>
    <t>院运会方阵参与0.2分</t>
  </si>
  <si>
    <t>（1）方阵与项目只加一项分数</t>
  </si>
  <si>
    <t>黄绮铧</t>
  </si>
  <si>
    <t>（1）参加五院联合心理知识竞赛1次 0.2分
（2）参加“科技改变食界，助力乡村振兴”2023食品科技文化节班级团体三等奖 0.3分
（3）参加“你好千金”女性生理健康教育大型公益讲座 0.2分
（4）参加“自我与觉察”研究生心理健康讲座 0.2分
（5）参加大健康科技创新和产业高质量发展的人才需求讲座 0.2分</t>
  </si>
  <si>
    <t>（1）参加对话国奖 见贤思齐（研究生国奖获得者分享会）第二期 0.2分
（2）参加第十九期食品大讲堂 0.2分</t>
  </si>
  <si>
    <t>李康倩</t>
  </si>
  <si>
    <t>（1）2024年4月26日，“两弹一星”精神专题报告会活动参与0.2分
（2）2024年5月23日，“爱自己，从破解情绪密码开始”心理健康讲座参与0.2分
（3）2024年1月4日，“落叶成画，心绘祖国”树叶贴画制作活动参与0.2分
（4）2023年10月16日，华南农业大学实验室安全考试合格证书加0.2分
（5）2024年1月23日至2月25日寒假运动打卡22天，加0.15分
（6）2023年9月25日，2023年第三届“应急科普华夏行”大学生食品安全专题竞赛一等奖加3分
（7）2023年9月30日，2023年第三届“应急科普华夏行”大学生公共卫生专题竞赛一等奖加3分
（8）2023年9月25日，第三届全国学生科学素质知识科普活动一等奖加3分</t>
  </si>
  <si>
    <t xml:space="preserve">（1）2024年4月26日，“两弹一星”精神专题报告会活动参与0.2分
（2）2024年5月23日，“爱自己，从破解情绪密码开始”心理健康讲座参与0.2分
（3）2024年1月4日，“落叶成画，心绘祖国”树叶贴画制作活动参与0.2分
（4）2023年10月16日，华南农业大学实验室安全考试合格证书加0.2分
（5）2024年1月23日至2月25日寒假运动打卡22天，加0.15分
</t>
  </si>
  <si>
    <r>
      <t xml:space="preserve">（1）2024年4月26日，“两弹一星”精神专题报告会活动参与0.2分
（2）2024年5月23日，“爱自己，从破解情绪密码开始”心理健康讲座参与0.2分
（3）2024年1月4日，“落叶成画，心绘祖国”树叶贴画制作活动参与0.2分
（4）2023年10月16日，华南农业大学实验室安全考试合格证书加0.2分
</t>
    </r>
    <r>
      <rPr>
        <sz val="14"/>
        <color rgb="FFFF0000"/>
        <rFont val="仿宋"/>
        <family val="3"/>
        <charset val="134"/>
      </rPr>
      <t>（5）2024年1月23日至2月25日寒假运动打卡22天，加0.2分</t>
    </r>
    <r>
      <rPr>
        <sz val="14"/>
        <color theme="1"/>
        <rFont val="仿宋"/>
        <family val="3"/>
        <charset val="134"/>
      </rPr>
      <t xml:space="preserve">
</t>
    </r>
  </si>
  <si>
    <t>04022083200007发酵工程，学分3，成绩95
04032083200004食品与健康及保健食品开发趋势专题，学分2，成绩91
0403208300006未来食品发展专题，学分2，成绩88
99022000000010文献管理与信息分(MOOC)，学分2，成绩99
04031083200008食品加工与贮运专题，学分3，成绩87
04031095113002食品质量安全控制与案例分析，学分3，成绩74
09031095100004现代农业创新与乡村振兴战略，学分2，成绩92
15021000000001硕士生英语，学分3，成绩90
19021000000003自然辩证法概论，学分1，成绩93
19021000000004新时代中国特色社会主义理论与实践，学分2，成绩94
99022000000020科研伦理与学术规范(MOOC)学分1，成绩97</t>
  </si>
  <si>
    <t xml:space="preserve">（1）2023年12月28日，水产品预制菜加工与质量安全控制学术活动参与0.2分
</t>
  </si>
  <si>
    <t>（1）2023年10月15日，食品学院第三十届田径运动会方阵签到，加0.2分</t>
  </si>
  <si>
    <t>校外答题不加分</t>
  </si>
  <si>
    <t>曾幸程</t>
  </si>
  <si>
    <t>（1）获得2023-2024学年食品学院四星级实验室 0.2分 （2）参加猫鼠游戏 0.2分  （3）参与华南农业大学首届科普赛大赛 0.2分 （4）参与院班联动-2023级硕士1班燕山清扫活动 0.1分 （5）参与大健康科技创新和产业高质量发展的人才需求讲座 0.2分</t>
  </si>
  <si>
    <t xml:space="preserve">1、 食品生物技术专题与研究进展  97分 （2学分）
2、 生物工程下游技术  87分 （2学分）
3、 现代仪器分析方法与原理 87分 （3学分）
4、 文献管理与信息分析（MOOC）89分 （2学分）
5、 食品加工与贮运专题 90分 （3学分）
6、 食品质量安全控制与案例分析 83分 （3学分）
7、 现代农业创新与乡村振兴战略 93分 （2学分）
8、 硕士生英语 90分 （3学分）
9、 马克思主义与社会科学方法论 89分 （1学分）
10、 新时代中国特色社会主义理论与实践 89分 （2学分）
11、 科研伦理与学术规范（MOOC） 93分 （1学分）
绩点平均成绩：89.25       学习成绩得分：17.85
</t>
  </si>
  <si>
    <t>参与2024年第四届研究生学术论坛 0.2分</t>
  </si>
  <si>
    <t xml:space="preserve">（1）参与2023年第六十六届定向越野积分赛0.2分
（2）参与2023年食品学院院运会方阵 0.2分
</t>
  </si>
  <si>
    <t>白茜</t>
  </si>
  <si>
    <t>（1）第二十期食品大讲堂 0.2分
（2）“你好千金 呵护千金”讲座 0.2分
（3）大健康科技创新和产业高质量发展的人才需求讲座 0.2分</t>
  </si>
  <si>
    <t>（1）第二十期食品大讲堂 0.2分
（2）“你好千金 呵护千金”讲座 0.2分
（3）大健康科技创新和产业高质量发展的人才需求讲座 0.2分2（4）参加食品学院趣味运动会 0.2分</t>
  </si>
  <si>
    <t>生物工程下游技术 2 83
基因工程原理 2 91
现代仪器分析方法与原理 3 93
文献管理与消息分析 2 100
食品加工与贮运专题 3 91
食品质量安全控制与案例分析 3 94
现代农业创新与乡村振兴战略 2 93
硕士生英语 3 60
马克思主义与社会科学方法论 1 81
新时代中国特色社会主义理论与实践 2 94
科研伦理与学术规范 1 95</t>
  </si>
  <si>
    <t>（1）对话国奖 见贤思齐（研究生国奖获得者分享会）第二期 0.2分
（2）“β-葡聚糖结构与功能之间的构效关系”专题讲座暨第65期燕山论坛 0.2分</t>
  </si>
  <si>
    <t>（1）参加食品学院定向越野选拔赛 0.2分
（2）参加食品学院趣味运动会 0.2分
（3）参加华南农业大学食品学院研究生寒假运动打卡活动 0.15</t>
  </si>
  <si>
    <t>（1）参加食品学院定向越野选拔赛 0.2分
（2）参加食品学院趣味运动会 0.2分（移至思想品德类加分）
（3）参加华南农业大学食品学院研究生寒假运动打卡活动 0.15</t>
  </si>
  <si>
    <t>已补交运动会方阵材料，加上0.2</t>
  </si>
  <si>
    <t>蒋浪业</t>
  </si>
  <si>
    <t>“你好千金”女性生理健康教育大型公益讲座  0.2分
华南农业大学首届科普大赛  0.2分
大健康科技创新与产业高质量发展的人才需求讲座 0.2分
四星实验室（519） 0.2分
燕山清扫活动  0.1分</t>
  </si>
  <si>
    <t>工程伦理                           学分2 成绩90
硕士生英语                         学分3 成绩83
新时代中国特色社会主义理论与实践   学分2 成绩88
食品生物技术专题与研究进展         学分2 成绩97
食品加工新技术研究与新产品研发专题 学分2 成绩91
食品添加剂研究专题                 学分2 成绩85
智能制造与食品加工                 学分1 成绩87
试验设计与数据分析                 学分2 成绩85
功能食品加工工艺学                 学分1 成绩90
文献管理与信息分析                 学分2 成绩70
马克思主义与社会科学方法论         学分1 成绩96
食品加工与贮运专题                 学分3 成绩88
高级食品化学                       学分2 成绩89</t>
  </si>
  <si>
    <t>干燥的研究意义和创新路径讲座  0.2分
食品大讲堂第37期:天然产物研究30年；探索与感悟  0.2分
对话国奖 见贤思齐第二期  0.2分</t>
  </si>
  <si>
    <t>定向越野选拔赛团体赛  0.2分
校运会方块队  0.2分</t>
  </si>
  <si>
    <t>文艺涵</t>
  </si>
  <si>
    <t xml:space="preserve">参加2023年定向越野短距离赛 0.2分
参加2023-2024学年华南农业大学研究生趣味运动会 0.2分
参加运动会方阵 0.2分
参加五院联合心理知识竞赛 0.2分
</t>
  </si>
  <si>
    <t xml:space="preserve">参加2023-2024学年华南农业大学研究生趣味运动会 0.2分
参加五院联合心理知识竞赛 0.2分
</t>
  </si>
  <si>
    <t>17.99分</t>
  </si>
  <si>
    <t xml:space="preserve">高级食品化学 88分 2学分
分子细胞生物学 96分 2学分
功能食品加工工艺学 90分 1学分
文献管理与信息分析（MOOC）95分 2学分
食品加工与贮运专题 87分 3学分
食品质量安全控制与案例分析 94分 3学分
现代农业创新与乡村振兴战略 82分 2学分
硕士生英语 90分 3学分
自然辩证法概论 95分 1学分
新时代中国特色社会主义理论与实践 90分 2学分
科研理论与学术规范（MOOC） 89分 1学分
学习成绩：17.99
</t>
  </si>
  <si>
    <t xml:space="preserve">参加“干燥研究的意义和创新路径讲座”0.2分
参加“第四届研究生学术论坛”0.2分
参加“水产品预制菜加工与质量安全控制”0.2分
</t>
  </si>
  <si>
    <t>参加2023年定向越野短距离赛 0.2分
参加运动会方阵 0.2分</t>
  </si>
  <si>
    <t>19.39分</t>
  </si>
  <si>
    <t>（1）方阵、定向越野属于体育活动不达标实验室-0.1</t>
  </si>
  <si>
    <t>陈思蔚</t>
  </si>
  <si>
    <t>2023-2024学年食品学院星级实验室考评，获得0.3分。</t>
  </si>
  <si>
    <t>食品微生物学进展专题：90，学分2          食品加工与贮运专题：90，学分3   
食品质量安全检测新技术进展：92，学分2    食品质量安全控制与案例分析：91，学分3
智能制造与食品加工：90，学分1            现代农业创新与乡村振兴战略：97，学分2
试验设计与数据分析：89，学分2            硕士生英语：90，学分3
文献管理与信息分析（MOOC）：96，学分2   马克思主义与社会科学方法论：94，学分1
新时代中国特色社会主义理论与实践：94，学分2 科研伦理与学术规范（MOOC）：89，学分1</t>
  </si>
  <si>
    <t>2023年11月参与食品学院院运会仰卧起坐项目比赛0.6分。</t>
  </si>
  <si>
    <t>20233185035</t>
  </si>
  <si>
    <t>廖美婷</t>
  </si>
  <si>
    <t>15707745377</t>
  </si>
  <si>
    <t>邓媛元</t>
  </si>
  <si>
    <t>趣味运动会0.2</t>
  </si>
  <si>
    <t xml:space="preserve">食品营养与功能性食品研究专题，学分2，成绩90；
现代仪器分析方法与原理，学分3，成绩90
功能性食品评价学，学分1，成绩90
功能食品加工工艺学，学分1，成绩91
文献管理与信息分析（MOOC），学分2，成绩91
高级食品化学，学分2，成绩89
食品加工与贮运专题，学分3，成绩88
试验设计与数据分析，学分2，成绩90
工程伦理，学分2，成绩93
硕士生英语，学分3，成绩85
自然辩证法概论，学分1，成绩94
新时代中国特色社会主义理论与实践，学分2，成绩94
</t>
  </si>
  <si>
    <t>1、干燥研究的意义和创新路径讲座0.2   2、水产品预制菜加工和质量安全控制0.2  3、第61期燕山论坛</t>
  </si>
  <si>
    <t>（1）参加食品学院院运会方阵 0.2分
（2）参加华南农业大学“军魂杯”第四届夜间超级迷宫定向接力赛暨校队选拔赛 0.2分</t>
  </si>
  <si>
    <t>20233185009</t>
  </si>
  <si>
    <t>陈心如</t>
  </si>
  <si>
    <t>17806705989</t>
  </si>
  <si>
    <t>黎尔纳</t>
  </si>
  <si>
    <t>1.参加“自我与觉察”研究生心理健康讲座活动1次0.2分</t>
  </si>
  <si>
    <t>发酵工程91分，3学分；食品微生物学进展专题94分，2学分；工业微生物育种96分，2学分；文献管理与信息分析（MOOC）90分，2分；生物工程研究进展89分，3学分；生物工程综合实验96分，3分；试验设计与数据分析90分，2学分；工程伦理88分，2学分；硕士生英语90分，3学分；自然辩证法概论93分，1学分；新时代中国特色社会主义理论与实践91分，2学分。
学习成绩：［（91×3＋94×2＋96×2＋90×2＋89×3＋96×3＋90×2＋88×2＋90×3＋93×1＋91×2）/25］×0.2 =18.31</t>
  </si>
  <si>
    <t>1.参加水产品预制菜学术讲座0.2分。</t>
  </si>
  <si>
    <t>1.参与食品学院院运会方阵0.2分。
2.参加“军魂杯”第四届夜间超级迷宫定向接力赛暨校队选拔赛0.2分。</t>
  </si>
  <si>
    <t>刘嘉敏</t>
  </si>
  <si>
    <t xml:space="preserve">（1）三星实验室 0.1分
（2）参与“爱自己，从破解情绪密码开始”讲座 0.2分
（3）参与“你好千金”女性生理健康教育大型公益讲座 0.2（
（4）参加第四届夜间超级迷宫定向接力赛暨校队选拔赛 0.2分
</t>
  </si>
  <si>
    <t xml:space="preserve">（1）三星实验室 0.1分
（2）参与“爱自己，从破解情绪密码开始”讲座 0.2分
（3）参与“你好千金”女性生理健康教育大型公益讲座 0.2（
</t>
  </si>
  <si>
    <t>17.8分</t>
  </si>
  <si>
    <t xml:space="preserve">（1）参与第四届研究生学术论坛 0.2分
（2）参与第十九期食品大讲堂 0.2分
</t>
  </si>
  <si>
    <t>参与院运会开幕式方阵 0.2分；</t>
  </si>
  <si>
    <t>参与院运会开幕式方阵 0.2分；
参加第四届夜间超级迷宫定向接力赛暨校队选拔赛 0.2分</t>
  </si>
  <si>
    <t>19.1分</t>
  </si>
  <si>
    <t>韩斌</t>
  </si>
  <si>
    <t>食品工业新技术设备/成绩93/学分2；
食品加工过程模拟-优化-控制/成绩96/学分3；
农产品预制菜加工技术专题/成绩96/学分3；
文献管理与信息分析（MOOC）/成绩97/学分2；
食品加工与贮运专题/成绩90/学分3；
食品质量安全控制与案例分析/成绩92/学分3；
现代农业创新与乡村振兴战略/成绩80/学分2；
硕士生英语/成绩95/学分3；
马克思主义与社会科学方法论/成绩79/学分1；
新时代中国特色社会主义理论与实践/成绩94/学分2；
科研伦理与学术规范（MOOC）/成绩91/学分1；
学习成绩得分=绩点平均分*0.2＝18.44</t>
  </si>
  <si>
    <t>（1）参加“食品大讲堂第37期：天然产物研究30年；探索与感悟”讲座1次 0.2分；（2）参加“水产品预制菜加工与质量安全控制”讲座1次 0.2分；</t>
  </si>
  <si>
    <t>（1）参与华南农业大学‘军魂杯’第四届夜间超级迷宫定向接力赛暨校队选拔赛定向运动比赛  0.2分；</t>
  </si>
  <si>
    <t xml:space="preserve"> 食品工程</t>
  </si>
  <si>
    <t>徐礼龙</t>
  </si>
  <si>
    <t>（1）食品微生物基因工程实验技术，学分3，成绩94；（2）食品微生物学进展专题，学分2，成绩93；（3）工业微生物育种，学分2，成绩96；（4）生物工程下游技术，学分2，成绩87；（5）食品加工与贮运专题，学分3，成绩89；（6）生物工程综合实验，学分3，成绩97；（7）试验设计与数据分析，学分2，成绩83；（8）工程伦理，学分2，成绩88；（9）硕士生英语，学分3，成绩98；（10）自然辩证法概论，学分1，成绩94；（11）新时代中国特色社会主义理论与实践，学分2，成绩92；</t>
  </si>
  <si>
    <t>（1）“水产品预制菜加工与质量安全控制”讲座观众，0.2分</t>
  </si>
  <si>
    <t>（1）院运会方阵，2023-2024学年，0.2分</t>
  </si>
  <si>
    <t>郑桂芬</t>
  </si>
  <si>
    <t>（1）星级实验室成员0.3分；
（2）方阵0.2分；
（3）宿舍文化节二等奖0.4分；
（4）第4届研究生学术论坛公众0.2分</t>
  </si>
  <si>
    <t>（1）星级实验室成员0.3分；
（2）方阵0.2分；（移至体育分）
（3）宿舍文化节二等奖0.4分；
（4）第4届研究生学术论坛公众0.2分（移至学术分）</t>
  </si>
  <si>
    <t>无证明材料</t>
  </si>
  <si>
    <t>（1）现代农业创新与乡村振兴战略95分，2学分 
（2）硕士生英语90分，3学分
（3）马克思主义与社会科学方法论95分，1学分
（4）新时代中国特色社会主义理论与实践94分，2学分
（5）科研伦理与学术规范（MOOC）83分，1学分
（6）食品加工与贮运专题 90分，3学分
（7）食品质量安全控制与案例分析85分，3学分  
（8）食品生物技术专题与研究进展98分，2学分
（9）食品质量安全检测新技术进展88分，2学分
（10）智能制造与食品加工87分，1学分
（11）实验动物学86分，1学分
（12）文献管理与信息分析（MOOC）94分，2学分</t>
  </si>
  <si>
    <t>（1）现代农业创新与乡村振兴战略95分，2学分 
（2）硕士生英语90分，3学分
（3）马克思主义与社会科学方法论97分，1学分
（4）新时代中国特色社会主义理论与实践95分，2学分
（5）科研伦理与学术规范（MOOC）83分，1学分
（6）食品加工与贮运专题 90分，3学分
（7）食品质量安全控制与案例分析83分，3学分  
（8）食品生物技术专题与研究进展99分，2学分
（9）食品质量安全检测新技术进展92分，2学分
（10）智能制造与食品加工88分，1学分
（11）实验动物学90分，1学分
（12）文献管理与信息分析（MOOC）94分，2学分</t>
  </si>
  <si>
    <t>1）第4届研究生学术论坛公众0.2分</t>
  </si>
  <si>
    <t>（1）参与食品学院院运会跳远项目比赛 0.3分；
（2）参与食品学院院运会100米项目比赛 0.3分；
（3）定向越野0.3分</t>
  </si>
  <si>
    <t>（1）参与食品学院院运会跳远项目比赛 0.3分；（不加）
（2）参与食品学院院运会100米项目比赛 0.3分；（不加）
（3）定向越野0.2分（4）方阵0.2分；</t>
  </si>
  <si>
    <t>劳雨露</t>
  </si>
  <si>
    <t>（1）参加“你好千金”女性生理健康教育大型公益讲座 0.2分。</t>
  </si>
  <si>
    <t xml:space="preserve">（1）参加“你好千金”女性生理健康教育大型公益讲座 0.2分
</t>
  </si>
  <si>
    <t xml:space="preserve">（1）	食品添加剂研究专题86（2）
（2）	高级食品化学92（2）
（3）	食品与健康及保健食品开发趋势专题91（2）
（4）	功能性食品评价学91（1）
（5）	实验动物学91（2）
（6）	食品加工与储运专题91（3）
（7）	食品质量安全控制与案例分析80（3）
（8）	现代农业创新与乡村振兴战略 87（2）
（9）	硕士英语90（3）
（10）	自然辩证法概论87（1）
（11）	新时代中国特色社会注意理论与实践94（2）
（12）	科研伦理与学术规范93（1）
（13）	（86*2+92*2+91*2+91*1+91*2+91*3+80*3+87*2+90*3+87*1+94*2+93*1）/24=89
（14）	学习成绩得分=89*0.2=17.8分
</t>
  </si>
  <si>
    <t xml:space="preserve">（1）	参加科普大赛观众0.2分
（2）	参加β-葡聚糖结构与功能之间的构效关系专题讲座 0.2分。
（3）	参加“不溶性大豆纤维功能特性提升及其应用特性研究”学术讲座 0.2分。
（4）	参加基因与作物广谱抗病及昆虫共生细菌抗药性机制研究学术讲座  0.2分
</t>
  </si>
  <si>
    <r>
      <t xml:space="preserve">（1）	参加科普大赛观众0.2分
（2）	参加β-葡聚糖结构与功能之间的构效关系专题讲座 0.2分。
（3）	参加“不溶性大豆纤维功能特性提升及其应用特性研究”学术讲座 0.2分。
（4）	参加基因与作物广谱抗病及昆虫共生细菌抗药性机制研究学术讲座  0.2分
</t>
    </r>
    <r>
      <rPr>
        <sz val="14"/>
        <color rgb="FFFF0000"/>
        <rFont val="仿宋"/>
        <family val="3"/>
        <charset val="134"/>
      </rPr>
      <t>讲座缺席-0.2</t>
    </r>
  </si>
  <si>
    <t>（1）	参与食品学院院运会方阵项目 0.3分；</t>
  </si>
  <si>
    <t>（1）	参与食品学院院运会方阵项目 0.2分；</t>
  </si>
  <si>
    <t>19分</t>
  </si>
  <si>
    <t>方阵项目参与分0.2</t>
  </si>
  <si>
    <t>刘静乐</t>
  </si>
  <si>
    <t xml:space="preserve">参加“筑梦新路，启程新航”
五院联合心理知识竞赛1次 0.2分
</t>
  </si>
  <si>
    <t xml:space="preserve">（1）天然产物化学（90）2
（2）未来食品发展专题（91）2
（3）智能制造与食品加工（91）1
（4）高级食品化学（93）2
（5）文献管理与信息分析（MOOC）（92）2
（6）食品加工与贮运专题（90）3
（7）食品质量安全控制与案例分析（86）3
（8）现代农业创新与乡村振兴战略（88）2
（9）硕士生英语（90）3
（10）自然辩证法概论（91）1
（11）新时代中国特色社会主义理论与实践（90）2
（12）科研伦理与学术规范（MOOC）（91）1
学习成绩17.99
</t>
  </si>
  <si>
    <t xml:space="preserve">（1） 参与对话国奖 见贤思齐 （研究生国奖获得者分享会） 0.2分；
（2） 参与β-葡聚糖结构与功能之间的构效关系专题讲座 0.2分；
</t>
  </si>
  <si>
    <t>参与运动会方阵 0.2分；</t>
  </si>
  <si>
    <t>18.79分</t>
  </si>
  <si>
    <t>杨思敏</t>
  </si>
  <si>
    <t>（1）5星实验室成员 0.3分
（2）阳光加油站五院联合比赛 0.2分
（3）对话国奖，见贤思齐讲座  0.2分</t>
  </si>
  <si>
    <t>（1）5星实验室成员 0.3分
（2）阳光加油站五院联合比赛 0.2分</t>
  </si>
  <si>
    <t>17.43分</t>
  </si>
  <si>
    <t xml:space="preserve">天然产物化学 2 85
分子细胞生物学 2 90
实验动物学2 81
研究生学术与职业素养讲座（MOOC） 3 87
食品加工与贮藏专题 3 88
食品质量安全控制与案例分析 3 83
现代农业创新与乡村振兴战略 2 81
硕士生英语 3 90
自然辩证法概论 1 95
新时代中国特色社会主义理论与实践 2 94
科研伦理与学术规范（MOOC）1 90
</t>
  </si>
  <si>
    <t>（1）2023定向越野短距离 0.2分
（2）院运会方阵参与人员0.2分</t>
  </si>
  <si>
    <t>严翊哲</t>
  </si>
  <si>
    <t>1.四星级实验室登记人员</t>
  </si>
  <si>
    <t>课程名称 学分 综合成绩 绩点平均分 学习成绩
天然产物化学 2 88 7.04 1.41 
发酵工程 3 89 10.68 2.14 
食品工业新技术设备 2 93 7.44 1.49 
食品微生物学进展专题 2 95 7.6 1.52 
生物工程研究进展 3 87 10.44 2.09 
生物工程综合实验 3 99 11.88 2.38 
试验设计与数据分析 2 85 6.8 1.36 
工程伦理 2 92 7.36 1.47 
硕士生英语 3 91 10.92 2.18 
自然辩证法概论 1 92 3.68 0.74 
新时代中国特色社会主义理论与实践 2 96 7.68 1.54 
总计 18.304</t>
  </si>
  <si>
    <t>方阵参与人员签到</t>
  </si>
  <si>
    <t>操乐蕊</t>
  </si>
  <si>
    <t>2023年12月全国大学生防艾滋知识竞赛+0.2分</t>
  </si>
  <si>
    <t>谢吉红</t>
  </si>
  <si>
    <t>（1） 参加“你好千金”女性生理健康教育大型公益讲座0.2分
（2） 参加“猫鼠游戏”户外团体活动0.2分    （3）五星级实验室成员0.3分</t>
  </si>
  <si>
    <t>酵工程-3-93
食品微生物学进展专题-2-95
工业微生物育种-2-96
生物工程下游技术-2-90
生物工程研究进展-3-89
生物工程综合实验-3-98
试验设计与数据分析-2-89
工程伦理-2-88
硕士生英语-3-60
自然辩证法概论-1-92
新时代中国特色社会主义理论与实践-2-89</t>
  </si>
  <si>
    <t>补交纸质版实验室加分材料</t>
  </si>
  <si>
    <t>王浩</t>
  </si>
  <si>
    <t>（1）实验室、宿舍检查评比获集体荣誉加分（三星实验室） 0.1分</t>
  </si>
  <si>
    <t>（1）	食品与健康及保健食品开发趋势专题 91分（2学分）
（2）	智能制造与食品加工 93分（1学分）
（3）	食品包装进展专题 87分（2学分）
（4）	食品营养与功能性食品研究专题 91分（2学分）
（5）	文献管理与信息分析（MOOC） 98分（2学分）
（6）	高级食品化学 89分（2学分）
（7）	生物工程研究进展 89分（3学分）
（8）	试验设计与数据分析 94分（2学分）
（9）	工程伦理 87分（2学分）
（10）	硕士生英语 90分（3学分）
（11）	自然辩证法概论 95分（1学分）
（12）	新时代中国特色社会主义理论与实践 94分（2学分）</t>
  </si>
  <si>
    <r>
      <t>18.225</t>
    </r>
    <r>
      <rPr>
        <sz val="14"/>
        <color rgb="FFFF0000"/>
        <rFont val="仿宋"/>
        <family val="3"/>
        <charset val="134"/>
      </rPr>
      <t>（18.23）有效两位小数</t>
    </r>
  </si>
  <si>
    <t>（1）参与食品学院院运会方阵  0.2分；</t>
  </si>
  <si>
    <r>
      <t>18.525</t>
    </r>
    <r>
      <rPr>
        <sz val="14"/>
        <color rgb="FFFF0000"/>
        <rFont val="仿宋"/>
        <family val="3"/>
        <charset val="134"/>
      </rPr>
      <t>（18.53）</t>
    </r>
  </si>
  <si>
    <t>易心杨</t>
  </si>
  <si>
    <r>
      <rPr>
        <sz val="14"/>
        <color rgb="FF000000"/>
        <rFont val="仿宋"/>
        <family val="3"/>
        <charset val="134"/>
      </rPr>
      <t>参加“筑梦心路启程心航心理知识竞赛”</t>
    </r>
  </si>
  <si>
    <t>（1）酶工程实验90分，学分2分；
（2）现代知识产权与保护86分，学分1分
（3）高级生物化学74分，学分2分；
（4）试验设计与数据分析89分，学分2分；
（5）文献管理与信息分析96分，学分2分；
（6）食品加工与储运专题89分，学分3分；
（7）食品质量安全控制与案例分析80分，学分3分；
（8）现代农业创新与乡村振兴战略89分，学分2分；
（9）硕士生英语90分，学分3分；
（10）自然辩证法概论97分，学分1分，
（11）新时代中国特色社会主力理论与实践94分，学分2分，
（12）科研伦理与学术规范99分，学分1分</t>
  </si>
  <si>
    <r>
      <t>17.7（</t>
    </r>
    <r>
      <rPr>
        <sz val="14"/>
        <color rgb="FFFF0000"/>
        <rFont val="仿宋"/>
        <family val="3"/>
        <charset val="134"/>
      </rPr>
      <t>17.69 保留两位数）</t>
    </r>
  </si>
  <si>
    <t>参加干燥研究的意义和创新路径讲座</t>
  </si>
  <si>
    <t>（1）参与食品学院院运会方阵  0.2分； （2）超级迷宫定向接力赛  0.2分</t>
  </si>
  <si>
    <t>黄宇浩</t>
  </si>
  <si>
    <t>（1）天然产物学，88分，2学分
（2）工程伦理，91分，2学分
（3）硕士英语，95分，3学分
（4）新时代中国特色社会主义理论与实践，84分，2学分
（5）食品生物技术专题与研究进展，99分，2学分
（6）食品质量安全检测新技术进展，92分，2学分
（7）试验设计与数据分析，85分，2学分
（8）文献管理与信息分析（MOOC），97分，2学分
（9）马克思主义与社会科学方法论，94分，1学分
（10）食品加工与贮运专题，88分，3学分
（11）生物工程综合实验，97分，3学分</t>
  </si>
  <si>
    <t>梁水源</t>
  </si>
  <si>
    <t>518四星实验室评比：0.2分</t>
  </si>
  <si>
    <t>仪器分析（3学分）：综合成绩95分 
食品科学与工程文献综述与专题讨论（2学分）：综合成绩88分
生命科学插图绘制（2学分）：综合成绩89分
现代分子生物学（全英）（2学分）：综合成绩72分
试验设计与数据分析（2学分）：综合成绩83分
生物工程研究进展（3学分）：综合成绩89分
生物工程综合实验（3学分）：综合成绩98分
自然辩证法概论(1学分)：综合成绩90分
新时代中国特色社会主义理论与实践（2学分）：综合成绩94分
工程伦理（2学分）：综合成绩90分
硕士生英语（3学分）：综合成绩91分
绩点平均分：（95*3+88*2+89*2+72*2+83*2+89*3+98*3+90*1+94*2+90*2+91*3）/25=89.64
学习成绩得分：绩点平均分*0.2=89.64*0.2=17.928</t>
  </si>
  <si>
    <t>方阵：0.2分</t>
  </si>
  <si>
    <t>院运会方阵：0.2分</t>
  </si>
  <si>
    <t>钟杰</t>
  </si>
  <si>
    <t>五星级实验室0.3分</t>
  </si>
  <si>
    <t xml:space="preserve">食品生物技术专题与研究进展 2 99
食品微生物学进展专题 2 93
工业微生物育种 2 97
研究生学术与职业素养讲座（MOOC） 3 89
食品加工与贮藏专题 3 88
食品质量安全控制与案例分析 3 83
现代农业创新与乡村振兴战略 2 90
硕士生英语 3 79
马克思主义与社会科学方法论 1 95
新时代中国特色社会主义理论与实践 2 90
科研伦理与学术规范（MOOC） 1 86
</t>
  </si>
  <si>
    <t>综述大赛0.2分</t>
  </si>
  <si>
    <t>参与食品学院院定向越野项目比赛  0.3分</t>
  </si>
  <si>
    <t>参与食品学院院定向越野项目比赛  0.2分</t>
  </si>
  <si>
    <t>谭舒丹</t>
  </si>
  <si>
    <t>（1）“你好千金”女性生理健康教育大型公益讲座 0.2
（2）食品学院星级实验室 0.1
（3）参与每期青年大学习 1.5</t>
  </si>
  <si>
    <t xml:space="preserve">（1）“你好千金”女性生理健康教育大型公益讲座 0.2
（2）食品学院星级实验室 0.1
</t>
  </si>
  <si>
    <t xml:space="preserve">（食品加工新技术研究与新产品研发专题90*2+食品营养与功能性食品研究专题92*2+食品加工过程模拟-优化-控制85*3+文献管理与信息分析(MOOC)93*2+食品加工与贮运专题91*3+试验设计与数据分析79*2+高级食品化学89*2+工程伦理90*2+硕士生英语86*3+马克思主义与社会科学方法论88*1+新时代中国特色社会主义理论与实践80*2）/24=87.5
平均绩点87.5*0.2=17.5
</t>
  </si>
  <si>
    <t xml:space="preserve">（1）参与院运会方阵 0.2
（2）参与定向越野 0.2
</t>
  </si>
  <si>
    <t>（3）参与每期青年大学习 1.5 不加分</t>
  </si>
  <si>
    <t>李泳欣</t>
  </si>
  <si>
    <t>（1）三星实验室 0.1分
（2）食品学院504负责人 0.2分</t>
  </si>
  <si>
    <r>
      <t>（1）三星实验室 0.1分
（2）食品学院504负责人 0.2分</t>
    </r>
    <r>
      <rPr>
        <sz val="14"/>
        <color rgb="FFFF0000"/>
        <rFont val="仿宋"/>
        <family val="3"/>
        <charset val="134"/>
      </rPr>
      <t>（这两项加起来不是0.3吗）</t>
    </r>
  </si>
  <si>
    <t>16.44分</t>
  </si>
  <si>
    <t>17.63分</t>
  </si>
  <si>
    <t>（1）参与运动会方阵 0.2分</t>
  </si>
  <si>
    <t>16.84分</t>
  </si>
  <si>
    <t>19.03分</t>
  </si>
  <si>
    <t>学业成绩计算有误</t>
  </si>
  <si>
    <t>陈品杰</t>
  </si>
  <si>
    <t>三星实验室</t>
  </si>
  <si>
    <t>1）2023.10.18国奖有约 榜样领航 学术讲座0.2分
（2）2023.11.17广东省科学道德和学风建设宣讲教育报告会0.2分
（3）2023.11.24干燥研究的意义和创新路径 学术讲座0.2分</t>
  </si>
  <si>
    <t>定向越野</t>
  </si>
  <si>
    <t>刘昊天</t>
  </si>
  <si>
    <t>张名位</t>
  </si>
  <si>
    <t>趣味运动会0.2；
定向越野0.2；</t>
  </si>
  <si>
    <t>学习成绩18.08
食品加工新技术研究与新产品研发专题90分，2学分；
食品添加剂研究专题88分，2学分；
食品营养与功能性食品研究专题90分，2学分；
研究生学术与职业素养讲座（MOOC）87分，3学分；
高级食品化学89分，2学分；
食品加工与贮运专题87分，3学分；
试验设计与数据分析97分，2学分；
工程伦理93分，2学分；
硕士生英语90分，3学分；
马克思主义与社会科学方法论94分，1学分；
新时代中国特色社会主义理论与实践95分，2学分；</t>
  </si>
  <si>
    <t>11.24干燥研究的意义和创新路径学术讲座0.2；
“不溶性大豆纤维功能特性提升及其应用特性研究”学术讲座0.2；
第58期燕山论坛0.2；
第59期燕山论坛0.2；
丁颖杯0.2；</t>
  </si>
  <si>
    <t>运动会方阵0.2；</t>
  </si>
  <si>
    <t>未交证明材料
复审后仍未递交证明材料</t>
  </si>
  <si>
    <t>202331401054</t>
  </si>
  <si>
    <t>刘璞钰</t>
  </si>
  <si>
    <t>校研究生艺术团主持队成员 2分；</t>
  </si>
  <si>
    <t>食品添加剂研究专题，85分，2学分；食品营养与功能性食品研究专题，92分，2学分；高级食品化学，91分，2学分；工业微生物育种，96分，2学分；功能性食品评价学，87分，1学分；食品加工与贮运专题，86分，3学分；食品质量安全控制与案例分析，94分，3学分；现代农业创新与乡村振兴战略，84分，2学分；硕士生英语，86分，3学分；自然辩证法概论，95分，1学分；新时代中国特色社会主义理论与实践，95分，2学分；科研伦理与学术规范（MOOC），90分，1学分。
学习成绩：（85*2+92*2+91*2+96*2+87*1+86*3+94*3+84*2+86*3+95*1+95*2+90*1）*0.2/（2+2+2+2+1+3+3+2+3+1+2+1）=17.967</t>
  </si>
  <si>
    <t xml:space="preserve">（1）2023年10月28日食品学院定向越野+0.2分（2）2023年10月15日食品学院校运会方阵+0.2分
补充材料
</t>
  </si>
  <si>
    <t>（1）2023年10月28日食品学院定向越野+0.2分</t>
  </si>
  <si>
    <t>（2）2023年10月15日食品学院校运会方阵+0.2分
补充材料；研究生艺术成员不加分
方阵无材料（复审）不达标实验室-0.1</t>
  </si>
  <si>
    <t>涂聪</t>
  </si>
  <si>
    <t>徐玉娟</t>
  </si>
  <si>
    <t>(1)发酵工程 学分3 成绩89
(2)食品工业新技术设备 学分2 成绩92
(3)智能制造与食品加工 学分1 成绩87
(4)研究生学术与职业素养讲座（MOOC）学分3 成绩88
(5)食品加工与贮运专题 学分3 成绩88
(6)食品质量安全控制与案例分析 学分3 成绩94
(7)现代农业创新与乡村振兴战略 学分2 成绩88
(8)硕士生英语 学分3 成绩82
(9)马克思主义与社会科学方法论 学分1 成绩94
(10)新时代中国特色社会主义理论与实践 学分2 成绩94
(11)科研伦理与学术规范（MOOC）学分1 成绩92</t>
  </si>
  <si>
    <t>2024.6.18食品学院第四届研究生学术论坛有效参与0.2分</t>
  </si>
  <si>
    <t>石心茹</t>
  </si>
  <si>
    <t>0.9分</t>
  </si>
  <si>
    <t>（1）参与集体讲座3次 0.6分；（2）五星星级实验室评分0.3分</t>
  </si>
  <si>
    <t>（1）“你好千金”讲座 0.2分；（2）五星星级实验室评分0.3分；（3）参与“猫鼠游戏”户外团体活动，0.2分；
（4） “自我与察觉”讲座 0.2分</t>
  </si>
  <si>
    <t>16.94分</t>
  </si>
  <si>
    <t xml:space="preserve">81*2+90*3+95*1+94*2+89*1+88*3+75*3+90*3+90*2+75*3+90*2+86*1+94*1+66*3=2033/24*0.2=16.94
现代农业创新与乡村振兴战略  2学分 81
硕士生英语 3学分 90
自然辩证法概论	1学分 95
新时代中国特色社会主义理论与实践 2学分 94
科研伦理与学术规范（MOOC） 1学分 89
食品加工与贮运专题	3学分 88
食品质量安全控制与案例分析 3学分 75
高级食品化学 2学分 90分 
食品与健康及保健食品开发趋势专题 2学分 75
智能制造与食品加工 1学分 86
试验数据统计与分析 1学分 94
研究生学术与职业素养讲座（MOOC） 3学分 66
</t>
  </si>
  <si>
    <t>中国微生物安全 0，2分</t>
  </si>
  <si>
    <t xml:space="preserve">（1）参与“猫鼠游戏”户外团体活动，0.3分； </t>
  </si>
  <si>
    <t>18.34分</t>
  </si>
  <si>
    <t>江栗</t>
  </si>
  <si>
    <t>天然产物化学 90 2学分
食品营养与功能性食品研究专题 90 2学分
生物工程下游技术 84 2学分
功能性食品评价学 89 1学分
文献管理与信息写作（MOOC） 88 2学分
食品加工与贮运专题 87 3学分
生物工程综合实验 97 3学分
实验设计与数据分析 80 2学分
工程伦理 90 2学分
硕士生英语 95 3学分
马克思主义与社会科学方法论 89 1学分
新时代中国特色社会主义理论与实践 94 2学分
绩点平均成绩：89.88   学习成绩得分：17.976</t>
  </si>
  <si>
    <t>邓煜阳</t>
  </si>
  <si>
    <t>食品加工与贮运专题 学分3 成绩88
食品质量安全控制与案例分析 学分3 成绩74
现代农业创新与乡村振兴战略 学分2 成绩92
硕士生英语 学分3 成绩90
马克思主义与社会科学方法论 学分2 成绩94
新时代中国特色社会主义理论与实践 学分1 成绩94
科研伦理与学术规范(MOOC)学分 1 成绩97
食品科学与工程文献综述与专题讨论 学分1成绩 89
食品质量安全检测新技术进展 学分2 成绩91
食品与健康及保健食品开发趋势专题 学分2 成绩91
智能制造与食品加工 学分1 成绩90
文献管理与信息分析(MOOC) 学分2 成绩96</t>
  </si>
  <si>
    <t>李若晗</t>
  </si>
  <si>
    <t>1）寒假打卡活动 0.2分（集体活动）</t>
  </si>
  <si>
    <t>发酵工程 92 （3） 
基因工程实验技术 75 （2）
研究生学术与职业素养讲座（MOOC） 100 （3）
食品加工与贮运专题 92 （3）
生物工程综合实验 97 （3）
试验设计与数据分析 84 （2）
工程伦理 90 （2）
硕士生英语 90 （3）
自然辩证法概论 91 （2）
新时代中国特色社会主义理论与实践 97 （2）</t>
  </si>
  <si>
    <t>（1）寒假打卡活动 0.2分
（2）运动会方阵 0.2分</t>
  </si>
  <si>
    <r>
      <t>0.4</t>
    </r>
    <r>
      <rPr>
        <sz val="14"/>
        <color rgb="FFFF0000"/>
        <rFont val="仿宋"/>
        <family val="3"/>
        <charset val="134"/>
      </rPr>
      <t>（0.2）</t>
    </r>
  </si>
  <si>
    <r>
      <t>（1）寒假打卡活动 0.2分</t>
    </r>
    <r>
      <rPr>
        <sz val="14"/>
        <color rgb="FFFF0000"/>
        <rFont val="仿宋"/>
        <family val="3"/>
        <charset val="134"/>
      </rPr>
      <t>（集体活动）</t>
    </r>
    <r>
      <rPr>
        <sz val="14"/>
        <color theme="1"/>
        <rFont val="仿宋"/>
        <family val="3"/>
        <charset val="134"/>
      </rPr>
      <t xml:space="preserve">
（2）运动会方阵 0.2分</t>
    </r>
  </si>
  <si>
    <t>（1）寒假打卡活动满16天 0.1分
（2）运动会方阵 0.2分</t>
  </si>
  <si>
    <t>寒假打卡满16天加文体分0.1</t>
  </si>
  <si>
    <t>刘泳淇</t>
  </si>
  <si>
    <t>参加食品大讲堂第28期大健康科技创新 0.2分</t>
  </si>
  <si>
    <t>动物细胞培养技术及其应用 89 2仪器分析  93 3
生物质纳米新技术 82 2 
酶工程实验技术89 2生物工程研究进展  86 3试验设计与数据分析75 2自然辩证法概论  83 1新时代中国特色社会主义理论与实践  83 2高级食品化学  89 2工程伦理 93 2 硕士生英语  90 3</t>
  </si>
  <si>
    <t>彭新安</t>
  </si>
  <si>
    <t>食品添加剂研究专题，84分，2学分；功能性食品评价学，87分，1学分；功能食品加工工艺学，89分，1学分；文献管理与信息分析（MOOC），96分，2学分；试验设计与数据分析，94分，2学分；高级食品化学，90分，2学分；工程伦理，87分，2学分；硕士生英语，85分，3学分；自然辩证法概论，95分，1学分；新时代中国特色社会主义理论与实践，95分，2学分；生物工程下游技术，88分，2学分；现代知识产权与保护，91分，1学分；生物工程研究进展，88分，3学分。</t>
  </si>
  <si>
    <t>不达标实验室-01</t>
  </si>
  <si>
    <t>罗炼东</t>
  </si>
  <si>
    <t xml:space="preserve">食品加工过程模拟-优化-控制 学分:3 成绩:85
智能制造与食品加工 学分:1 成绩:92
农产品预制菜加工技术专题 学分:3 成绩:95
试验设计与数据分析 学分:2 成绩:81
食品加工与贮运专题 学分:3 成绩:88
食品质量安全控制与案例分析 学分:3 成绩:90
现代农业创新与乡村振兴战略 学分:2 成绩:80
硕士生英语 学分:3 成绩:90
马克思主义与社会科学方法论 学分:1 成绩:93
新时代中国特色社会主义理论与实践 学分:2 成绩:91
科研伦理与学术规范（MOOC） 学分:1 成绩:93
</t>
  </si>
  <si>
    <t>补充星级实验室证明</t>
  </si>
  <si>
    <t>硕士7班</t>
    <phoneticPr fontId="1" type="noConversion"/>
  </si>
  <si>
    <t>邹梦霞</t>
  </si>
  <si>
    <t>发酵工程：93分                     食品微生物学进展专题：92分  工业微生物育种：96分            生物工程下游技术：75分         生物工程研究进展：88分         生物工程综合实验：93分         实验设计与数据分析：72分      工程伦理：85分                       硕士生英语：90分                     自然辨证概论：92分                    新时代中国特色社会主义理论与实践：89分</t>
  </si>
  <si>
    <t>盘焯晖</t>
  </si>
  <si>
    <t>第六十六届定向越野团体选拔赛0.2分</t>
  </si>
  <si>
    <t>定向越野不属于思想活动</t>
  </si>
  <si>
    <t>仪器分析95 3
食品质量安全检测新技术进展93 2
科学研究方法与论文习作（MOOC）83 2
实验动物学80 2
工程伦理93 2
硕士生英语84 3
生物工程研究进展83 3
试验设计与数据分析87 2
自然辩证法概论93 1
新时代中国特色社会主义理论与实践93 2
高级食品化学90 2</t>
  </si>
  <si>
    <t xml:space="preserve"> 0.2分</t>
  </si>
  <si>
    <t>第二十期食品大讲堂观众参与  0.2分</t>
  </si>
  <si>
    <t>请出示补办证明</t>
  </si>
  <si>
    <t>（1）  参与食品学院院运会男子200米预决赛 0.2分； （2）  参与食品学院院运会男子铅球比赛 0.2分；</t>
  </si>
  <si>
    <t>（1）  参与食品学院院运会男子200米预决赛 0.2分； （2）  参与食品学院院运会男子铅球比赛 0.2分；
（3）第六十六届定向越野团体选拔赛0.2分</t>
  </si>
  <si>
    <t>同一主办方不给予加分</t>
  </si>
  <si>
    <t>胡泊</t>
  </si>
  <si>
    <t xml:space="preserve">仪器分析 3 90
食品质量安全检测新技术进展 2 92
实验动物学 2 90
科学研究方法与论文写作（MOOC） 2 90
生物工程研究进展 3 84
试验设计与数据分析 2 84
马克思主义与社会科学方法论 1 85
新时代中国特色社会主义理论与实践 2 84
高级食品化学 2 88
工程伦理 2 90
硕士生英语 3 81
</t>
  </si>
  <si>
    <t>学术讲座缺席</t>
  </si>
  <si>
    <t>谢文希</t>
  </si>
  <si>
    <t>仪器分析，82分，3学分；食品营养与功能性食品研究专题，90分，2学分；高级食品化学，87分，2学分；功能性食品评价学，90分，1学分；功能食品加工工艺学，89分，1学分；现代农业创新与乡村振兴战略，79分，2学分；硕士生英语，75分，3学分；食品加工与贮运专题，84分，3学分；食品质量安全控制与案例分析，85分，3学分；食品质量安全控制与案例分析，85分，3学分；自然辩证法概论，95分，1学分；新时代中国特色社会主义理论与实践，95分，1学分；科研伦理与学术规范（MOOC），90分，1学分。</t>
  </si>
  <si>
    <t>王碧蔓</t>
  </si>
  <si>
    <t>实验室检查评比获得“三星实验室”</t>
  </si>
  <si>
    <t>现代仪器分析方法与原理 89分 学分 3
功能性食品评价学  87分 学分 1
实验动物学 67分 学分 2
如何写好科研论文(MOOC) 82分 学分 2
食品与健康及保健食品开发趋势专题 91分 学分 2
食品加工与贮运专题 87分 学分 3
食品质量安全控制与案例分析 83分 学分 3
现代农业创新与乡村振兴战略 76分 学分 2
硕士生英语 90分 学分 3
马克思主义与社会科学方法论 90分 学分 1
新时代中国特色社会主义理论与实践 89分 学分 2
科研伦理与学术规范（MOOC）89分 学分 1</t>
  </si>
  <si>
    <t>2023年华南农业大学“丁颖杯”暨“挑战杯”广东大学生创业计划竞赛</t>
  </si>
  <si>
    <t>齐晓蕾</t>
  </si>
  <si>
    <t>（1）参加“猫鼠游戏”户外团体活动1次， 0.2分
（2）方阵参与，0.2分
（3）“爱自己，从破解情绪密码开始”讲座，0.2分
（4）五星实验室602，0.3分</t>
  </si>
  <si>
    <r>
      <t>（1）参加“猫鼠游戏”户外团体活动1次， 0.2分
（2）</t>
    </r>
    <r>
      <rPr>
        <sz val="14"/>
        <color rgb="FFFF0000"/>
        <rFont val="仿宋"/>
        <family val="3"/>
        <charset val="134"/>
      </rPr>
      <t>方阵参与，0.2分（文体活动）</t>
    </r>
    <r>
      <rPr>
        <sz val="14"/>
        <rFont val="仿宋"/>
        <family val="3"/>
        <charset val="134"/>
      </rPr>
      <t xml:space="preserve">
（3）“爱自己，从破解情绪密码开始”讲座，0.2分
（4）五星实验室602，0.3分</t>
    </r>
  </si>
  <si>
    <t>食品微生物学进展专题 2学分 92
工业微生物育种 2学分 96
食品科学与工程文献综述与专题讨论 2学分 89
食品质量安全检测新技术进展 2学分 86
功能食品加工工艺学 1学分 90
食品加工与贮运专题 3学分 88
食品质量安全控制与案例分析 3学分 74
现代农业创新与乡村振兴战略 2学分 86 
硕士生英语 3学分 90
自然辩证法概论 0学分 0
新时代中国特色社会主义理论与实践 2学分 94
科研伦理与学术规范(MOOC)  1学分 91</t>
  </si>
  <si>
    <r>
      <t>食品微生物学进展专题 2学分 92
工业微生物育种 2学分 96
食品科学与工程文献综述与专题讨论 2学分 89
食品质量安全检测新技术进展 2学分 86
功能食品加工工艺学 1学分 90
食品加工与贮运专题 3学分 88
食品质量安全控制与案例分析 3学分 74
现代农业创新与乡村振兴战略 2学分 86 
硕士生英语 3学分 90
自然辩证法概论 0学分 0</t>
    </r>
    <r>
      <rPr>
        <sz val="14"/>
        <color rgb="FFFF0000"/>
        <rFont val="仿宋"/>
        <family val="3"/>
        <charset val="134"/>
      </rPr>
      <t>（不及格 取消）</t>
    </r>
    <r>
      <rPr>
        <sz val="14"/>
        <rFont val="仿宋"/>
        <family val="3"/>
        <charset val="134"/>
      </rPr>
      <t xml:space="preserve">
新时代中国特色社会主义理论与实践 2学分 94
科研伦理与学术规范(MOOC)  1学分 91</t>
    </r>
  </si>
  <si>
    <r>
      <t xml:space="preserve">食品微生物学进展专题 2学分 92
工业微生物育种 2学分 96
食品科学与工程文献综述与专题讨论 2学分 89
食品质量安全检测新技术进展 2学分 86
功能食品加工工艺学 1学分 90
食品加工与贮运专题 3学分 88
食品质量安全控制与案例分析 3学分 74
现代农业创新与乡村振兴战略 2学分 86 
硕士生英语 3学分 90
</t>
    </r>
    <r>
      <rPr>
        <sz val="14"/>
        <color rgb="FFFF0000"/>
        <rFont val="仿宋"/>
        <family val="3"/>
        <charset val="134"/>
      </rPr>
      <t>自然辩证法概论 0学分 0（不及格 取消评选资格）</t>
    </r>
    <r>
      <rPr>
        <sz val="14"/>
        <rFont val="仿宋"/>
        <family val="3"/>
        <charset val="134"/>
      </rPr>
      <t xml:space="preserve">
新时代中国特色社会主义理论与实践 2学分 94
科研伦理与学术规范(MOOC)  1学分 91</t>
    </r>
  </si>
  <si>
    <t>水产品预制菜讲座，0.2分</t>
  </si>
  <si>
    <t>（1）食品学院院运会参与，第8名，0.3   （2）参与第四届“夜间迷宫”定向选拔赛，0.2</t>
  </si>
  <si>
    <r>
      <t>（1）食品学院院运会参与，第8名，0.3   （2）参与第四届“夜间迷宫”定向选拔赛，0.2（</t>
    </r>
    <r>
      <rPr>
        <sz val="14"/>
        <color rgb="FFFF0000"/>
        <rFont val="仿宋"/>
        <family val="3"/>
        <charset val="134"/>
      </rPr>
      <t>3）院运会方阵参与，0.2分</t>
    </r>
  </si>
  <si>
    <t>自然辩证法概论未达到及格分数，不符合奖学金评审条件，不参与奖学金评选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</si>
</sst>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000"/>
    <numFmt numFmtId="178" formatCode="0.0"/>
  </numFmts>
  <fonts count="35" x14ac:knownFonts="1">
    <font>
      <sz val="11"/>
      <color theme="1"/>
      <name val="等线"/>
      <family val="2"/>
      <scheme val="minor"/>
    </font>
    <font>
      <sz val="9"/>
      <name val="等线"/>
      <family val="3"/>
      <charset val="134"/>
      <scheme val="minor"/>
    </font>
    <font>
      <sz val="11"/>
      <color theme="1"/>
      <name val="等线"/>
      <family val="3"/>
      <charset val="134"/>
      <scheme val="minor"/>
    </font>
    <font>
      <sz val="11"/>
      <color rgb="FFFF0000"/>
      <name val="等线"/>
      <family val="3"/>
      <charset val="134"/>
      <scheme val="minor"/>
    </font>
    <font>
      <sz val="11"/>
      <name val="等线"/>
      <family val="3"/>
      <charset val="134"/>
      <scheme val="minor"/>
    </font>
    <font>
      <sz val="11"/>
      <color rgb="FFFF0000"/>
      <name val="等线"/>
      <family val="3"/>
      <charset val="134"/>
    </font>
    <font>
      <sz val="11"/>
      <name val="等线"/>
      <family val="3"/>
      <charset val="134"/>
    </font>
    <font>
      <sz val="12"/>
      <color rgb="FFFF0000"/>
      <name val="等线"/>
      <family val="3"/>
      <charset val="134"/>
    </font>
    <font>
      <sz val="12"/>
      <color theme="1"/>
      <name val="等线"/>
      <family val="3"/>
      <charset val="134"/>
    </font>
    <font>
      <sz val="12"/>
      <name val="等线"/>
      <family val="3"/>
      <charset val="134"/>
    </font>
    <font>
      <sz val="11"/>
      <color theme="1"/>
      <name val="等线"/>
      <family val="3"/>
      <charset val="134"/>
    </font>
    <font>
      <sz val="12"/>
      <color rgb="FF000000"/>
      <name val="等线"/>
      <family val="3"/>
      <charset val="134"/>
    </font>
    <font>
      <sz val="7"/>
      <color rgb="FF000000"/>
      <name val="等线"/>
      <family val="3"/>
      <charset val="134"/>
    </font>
    <font>
      <sz val="10.5"/>
      <color rgb="FF000000"/>
      <name val="等线"/>
      <family val="3"/>
      <charset val="134"/>
    </font>
    <font>
      <b/>
      <sz val="11"/>
      <color theme="1"/>
      <name val="等线"/>
      <family val="3"/>
      <charset val="134"/>
    </font>
    <font>
      <sz val="10.5"/>
      <color theme="1"/>
      <name val="等线"/>
      <family val="3"/>
      <charset val="134"/>
    </font>
    <font>
      <sz val="9"/>
      <color rgb="FF000000"/>
      <name val="等线"/>
      <family val="3"/>
      <charset val="134"/>
    </font>
    <font>
      <sz val="11"/>
      <color indexed="8"/>
      <name val="等线"/>
      <family val="3"/>
      <charset val="134"/>
      <scheme val="minor"/>
    </font>
    <font>
      <sz val="11"/>
      <color rgb="FF000000"/>
      <name val="等线"/>
      <family val="3"/>
      <charset val="134"/>
      <scheme val="minor"/>
    </font>
    <font>
      <strike/>
      <sz val="11"/>
      <color rgb="FFFF0000"/>
      <name val="等线"/>
      <family val="3"/>
      <charset val="134"/>
      <scheme val="minor"/>
    </font>
    <font>
      <sz val="11"/>
      <color indexed="10"/>
      <name val="等线"/>
      <family val="3"/>
      <charset val="134"/>
      <scheme val="minor"/>
    </font>
    <font>
      <sz val="11"/>
      <color rgb="FF000000"/>
      <name val="Calibri"/>
      <family val="3"/>
      <charset val="161"/>
    </font>
    <font>
      <sz val="10"/>
      <color rgb="FF000000"/>
      <name val="宋体"/>
      <family val="3"/>
      <charset val="134"/>
    </font>
    <font>
      <sz val="10"/>
      <name val="宋体"/>
      <family val="3"/>
      <charset val="134"/>
    </font>
    <font>
      <sz val="14"/>
      <color theme="1"/>
      <name val="仿宋"/>
      <family val="3"/>
      <charset val="134"/>
    </font>
    <font>
      <sz val="14"/>
      <color rgb="FFFF0000"/>
      <name val="仿宋"/>
      <family val="3"/>
      <charset val="134"/>
    </font>
    <font>
      <sz val="14"/>
      <name val="仿宋"/>
      <family val="3"/>
      <charset val="134"/>
    </font>
    <font>
      <sz val="14"/>
      <color indexed="8"/>
      <name val="仿宋"/>
      <family val="3"/>
      <charset val="134"/>
    </font>
    <font>
      <sz val="14"/>
      <color rgb="FF000000"/>
      <name val="仿宋"/>
      <family val="3"/>
      <charset val="134"/>
    </font>
    <font>
      <sz val="14"/>
      <color indexed="10"/>
      <name val="仿宋"/>
      <family val="3"/>
      <charset val="134"/>
    </font>
    <font>
      <strike/>
      <sz val="14"/>
      <color rgb="FFFF0000"/>
      <name val="仿宋"/>
      <family val="3"/>
      <charset val="134"/>
    </font>
    <font>
      <sz val="14"/>
      <color rgb="FFC00000"/>
      <name val="仿宋"/>
      <family val="3"/>
      <charset val="134"/>
    </font>
    <font>
      <strike/>
      <sz val="14"/>
      <color theme="1"/>
      <name val="仿宋"/>
      <family val="3"/>
      <charset val="134"/>
    </font>
    <font>
      <sz val="14"/>
      <color rgb="FF333333"/>
      <name val="仿宋"/>
      <family val="3"/>
      <charset val="134"/>
    </font>
    <font>
      <b/>
      <sz val="14"/>
      <color theme="1"/>
      <name val="仿宋"/>
      <family val="3"/>
      <charset val="13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1">
    <border>
      <left/>
      <right/>
      <top/>
      <bottom/>
      <diagonal/>
    </border>
  </borders>
  <cellStyleXfs count="2">
    <xf numFmtId="0" fontId="0" fillId="0" borderId="0"/>
    <xf numFmtId="0" fontId="2" fillId="0" borderId="0">
      <alignment vertical="center"/>
    </xf>
  </cellStyleXfs>
  <cellXfs count="135">
    <xf numFmtId="0" fontId="0" fillId="0" borderId="0" xfId="0"/>
    <xf numFmtId="0" fontId="8" fillId="0" borderId="0" xfId="0" applyFont="1" applyBorder="1" applyAlignment="1">
      <alignment horizontal="left" vertical="center" wrapText="1"/>
    </xf>
    <xf numFmtId="0" fontId="9" fillId="0" borderId="0" xfId="0" applyFont="1" applyBorder="1" applyAlignment="1">
      <alignment horizontal="left" vertical="center" wrapText="1"/>
    </xf>
    <xf numFmtId="0" fontId="10" fillId="0" borderId="0" xfId="0" applyFont="1" applyBorder="1" applyAlignment="1">
      <alignment horizontal="left" vertical="center" wrapText="1"/>
    </xf>
    <xf numFmtId="0" fontId="0" fillId="0" borderId="0" xfId="0" applyBorder="1"/>
    <xf numFmtId="0" fontId="8" fillId="0" borderId="0" xfId="0" applyFont="1" applyBorder="1" applyAlignment="1">
      <alignment horizontal="left" vertical="center" wrapText="1"/>
    </xf>
    <xf numFmtId="0" fontId="8" fillId="0" borderId="0" xfId="0" applyFont="1" applyBorder="1" applyAlignment="1">
      <alignment horizontal="center" vertical="center" wrapText="1"/>
    </xf>
    <xf numFmtId="0" fontId="7" fillId="0" borderId="0" xfId="0" applyFont="1" applyBorder="1" applyAlignment="1">
      <alignment horizontal="left" vertical="center" wrapText="1"/>
    </xf>
    <xf numFmtId="0" fontId="9" fillId="0" borderId="0" xfId="0" applyFont="1" applyBorder="1" applyAlignment="1">
      <alignment horizontal="left" vertical="center" wrapText="1"/>
    </xf>
    <xf numFmtId="0" fontId="7"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5" fillId="0" borderId="0" xfId="0" applyFont="1" applyBorder="1" applyAlignment="1">
      <alignment horizontal="left" vertical="center" wrapText="1"/>
    </xf>
    <xf numFmtId="0" fontId="11" fillId="0" borderId="0" xfId="0" applyFont="1" applyBorder="1" applyAlignment="1">
      <alignment horizontal="left" vertical="center" wrapText="1"/>
    </xf>
    <xf numFmtId="0" fontId="6" fillId="0" borderId="0" xfId="0" applyFont="1" applyBorder="1" applyAlignment="1">
      <alignment horizontal="left" vertical="center" wrapText="1"/>
    </xf>
    <xf numFmtId="0" fontId="5" fillId="0" borderId="0" xfId="0" applyFont="1" applyBorder="1" applyAlignment="1">
      <alignment horizontal="center" vertical="center" wrapText="1"/>
    </xf>
    <xf numFmtId="0" fontId="15" fillId="0" borderId="0" xfId="0" applyFont="1" applyBorder="1" applyAlignment="1">
      <alignment horizontal="left" vertical="center" wrapText="1"/>
    </xf>
    <xf numFmtId="0" fontId="16" fillId="0" borderId="0" xfId="0" applyFont="1" applyBorder="1" applyAlignment="1">
      <alignment horizontal="left"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vertical="center"/>
    </xf>
    <xf numFmtId="0" fontId="17" fillId="0" borderId="0" xfId="0" applyFont="1" applyBorder="1" applyAlignment="1">
      <alignment horizontal="center" vertical="center" wrapText="1"/>
    </xf>
    <xf numFmtId="0" fontId="17" fillId="0" borderId="0" xfId="0" applyFont="1" applyBorder="1" applyAlignment="1">
      <alignment horizontal="left" vertical="center" wrapText="1"/>
    </xf>
    <xf numFmtId="0" fontId="3" fillId="0" borderId="0" xfId="0" applyFont="1" applyBorder="1" applyAlignment="1">
      <alignment vertical="center" wrapText="1"/>
    </xf>
    <xf numFmtId="0" fontId="18" fillId="0" borderId="0" xfId="0" applyFont="1" applyBorder="1" applyAlignment="1">
      <alignment horizontal="center" vertical="center" wrapText="1"/>
    </xf>
    <xf numFmtId="0" fontId="18" fillId="0" borderId="0" xfId="0" applyFont="1" applyBorder="1" applyAlignment="1">
      <alignment vertical="center" wrapText="1"/>
    </xf>
    <xf numFmtId="0" fontId="2" fillId="0" borderId="0"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horizontal="justify" vertical="center" wrapText="1"/>
    </xf>
    <xf numFmtId="0" fontId="3" fillId="0" borderId="0" xfId="0" applyFont="1" applyBorder="1" applyAlignment="1">
      <alignment horizontal="justify" vertical="center" wrapText="1"/>
    </xf>
    <xf numFmtId="0" fontId="20" fillId="0" borderId="0" xfId="0" applyFont="1" applyBorder="1" applyAlignment="1">
      <alignment horizontal="left" vertical="center" wrapText="1"/>
    </xf>
    <xf numFmtId="0" fontId="0" fillId="0" borderId="0" xfId="0" applyBorder="1" applyAlignment="1">
      <alignment vertical="center"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6" fillId="0" borderId="0" xfId="1" applyFont="1" applyBorder="1" applyAlignment="1">
      <alignment vertical="center" wrapText="1"/>
    </xf>
    <xf numFmtId="0" fontId="18" fillId="0" borderId="0" xfId="0" applyFont="1" applyBorder="1" applyAlignment="1">
      <alignment horizontal="justify" vertical="center" wrapText="1"/>
    </xf>
    <xf numFmtId="0" fontId="3" fillId="0" borderId="0" xfId="0" applyFont="1" applyBorder="1" applyAlignment="1">
      <alignment horizontal="left" vertical="center" wrapText="1"/>
    </xf>
    <xf numFmtId="0" fontId="2" fillId="0" borderId="0" xfId="1" applyBorder="1" applyAlignment="1">
      <alignment vertical="center" wrapText="1"/>
    </xf>
    <xf numFmtId="0" fontId="4" fillId="0" borderId="0" xfId="0" applyFont="1" applyBorder="1" applyAlignment="1">
      <alignment horizontal="left" vertical="center" wrapText="1"/>
    </xf>
    <xf numFmtId="0" fontId="0" fillId="0" borderId="0" xfId="0" applyBorder="1" applyAlignment="1">
      <alignment horizontal="left" vertical="top" wrapText="1"/>
    </xf>
    <xf numFmtId="0" fontId="20" fillId="0" borderId="0" xfId="0" applyFont="1" applyBorder="1" applyAlignment="1">
      <alignment horizontal="center" vertical="center" wrapText="1"/>
    </xf>
    <xf numFmtId="0" fontId="4" fillId="0" borderId="0" xfId="1" applyFont="1" applyBorder="1" applyAlignment="1">
      <alignment vertical="center" wrapText="1"/>
    </xf>
    <xf numFmtId="0" fontId="4"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8" fillId="0" borderId="0" xfId="0" applyFont="1" applyBorder="1" applyAlignment="1">
      <alignment horizontal="left" vertical="center" wrapText="1"/>
    </xf>
    <xf numFmtId="0" fontId="10" fillId="0" borderId="0" xfId="0" applyFont="1" applyBorder="1" applyAlignment="1">
      <alignment vertical="center" wrapText="1"/>
    </xf>
    <xf numFmtId="0" fontId="10" fillId="0" borderId="0" xfId="1" applyFont="1" applyBorder="1" applyAlignment="1">
      <alignment horizontal="center" vertical="center" wrapText="1"/>
    </xf>
    <xf numFmtId="0" fontId="10" fillId="0" borderId="0" xfId="1" applyFont="1" applyBorder="1" applyAlignment="1">
      <alignment horizontal="left" vertical="center" wrapText="1"/>
    </xf>
    <xf numFmtId="0" fontId="0" fillId="0" borderId="0" xfId="0" applyBorder="1" applyAlignment="1">
      <alignment horizontal="center" vertical="center"/>
    </xf>
    <xf numFmtId="0" fontId="6" fillId="0" borderId="0" xfId="0" applyFont="1" applyBorder="1" applyAlignment="1">
      <alignment horizontal="left" wrapText="1"/>
    </xf>
    <xf numFmtId="0" fontId="4" fillId="0" borderId="0" xfId="1" applyFont="1" applyBorder="1" applyAlignment="1">
      <alignment wrapText="1"/>
    </xf>
    <xf numFmtId="0" fontId="4"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8" fillId="3" borderId="0" xfId="0" applyFont="1" applyFill="1" applyBorder="1" applyAlignment="1">
      <alignment vertical="center" wrapText="1"/>
    </xf>
    <xf numFmtId="0" fontId="0" fillId="3" borderId="0" xfId="0" applyFill="1" applyBorder="1" applyAlignment="1">
      <alignment horizontal="center" vertical="center" wrapText="1"/>
    </xf>
    <xf numFmtId="0" fontId="3" fillId="3" borderId="0" xfId="0" applyFont="1" applyFill="1" applyBorder="1" applyAlignment="1">
      <alignment vertical="center"/>
    </xf>
    <xf numFmtId="0" fontId="3" fillId="3" borderId="0" xfId="0" applyFont="1" applyFill="1" applyBorder="1" applyAlignment="1">
      <alignment horizontal="center" vertical="center" wrapText="1"/>
    </xf>
    <xf numFmtId="0" fontId="0" fillId="3" borderId="0" xfId="0" applyFill="1" applyBorder="1" applyAlignment="1">
      <alignment horizontal="left" vertical="center" wrapText="1"/>
    </xf>
    <xf numFmtId="0" fontId="4" fillId="0" borderId="0" xfId="0" applyNumberFormat="1" applyFont="1" applyBorder="1" applyAlignment="1">
      <alignment horizontal="center" vertical="center" wrapText="1"/>
    </xf>
    <xf numFmtId="0" fontId="24" fillId="0" borderId="0" xfId="0" applyFont="1" applyBorder="1" applyAlignment="1">
      <alignment horizontal="center" vertical="center" wrapText="1"/>
    </xf>
    <xf numFmtId="0" fontId="26" fillId="0" borderId="0" xfId="0" applyFont="1" applyBorder="1" applyAlignment="1">
      <alignment horizontal="center" vertical="center" wrapText="1"/>
    </xf>
    <xf numFmtId="0" fontId="27"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24" fillId="0" borderId="0" xfId="0" applyFont="1" applyBorder="1" applyAlignment="1">
      <alignment vertical="center"/>
    </xf>
    <xf numFmtId="0" fontId="24" fillId="0" borderId="0" xfId="0" applyFont="1" applyBorder="1" applyAlignment="1">
      <alignment horizontal="center" vertical="center"/>
    </xf>
    <xf numFmtId="0" fontId="24" fillId="0" borderId="0" xfId="0" applyFont="1" applyBorder="1" applyAlignment="1">
      <alignment vertical="center" wrapText="1"/>
    </xf>
    <xf numFmtId="0" fontId="24" fillId="0" borderId="0" xfId="0" applyFont="1" applyBorder="1" applyAlignment="1">
      <alignment horizontal="left" vertical="center" wrapText="1"/>
    </xf>
    <xf numFmtId="0" fontId="28" fillId="0" borderId="0" xfId="0" applyFont="1" applyBorder="1" applyAlignment="1">
      <alignment horizontal="center" vertical="center" wrapText="1"/>
    </xf>
    <xf numFmtId="49" fontId="28" fillId="0" borderId="0" xfId="0" applyNumberFormat="1" applyFont="1" applyBorder="1" applyAlignment="1">
      <alignment horizontal="center" vertical="center" wrapText="1"/>
    </xf>
    <xf numFmtId="0" fontId="29" fillId="0" borderId="0" xfId="0" applyFont="1" applyBorder="1" applyAlignment="1">
      <alignment horizontal="center" vertical="center" wrapText="1"/>
    </xf>
    <xf numFmtId="0" fontId="24" fillId="0" borderId="0" xfId="0" applyFont="1" applyBorder="1" applyAlignment="1">
      <alignment horizontal="left" vertical="center"/>
    </xf>
    <xf numFmtId="0" fontId="26" fillId="0" borderId="0" xfId="0" applyFont="1" applyBorder="1" applyAlignment="1">
      <alignment horizontal="center" vertical="center"/>
    </xf>
    <xf numFmtId="0" fontId="26" fillId="0" borderId="0" xfId="0" applyFont="1" applyBorder="1" applyAlignment="1">
      <alignment vertical="center" wrapText="1"/>
    </xf>
    <xf numFmtId="0" fontId="24" fillId="0" borderId="0" xfId="1" applyFont="1" applyBorder="1">
      <alignment vertical="center"/>
    </xf>
    <xf numFmtId="0" fontId="26" fillId="0" borderId="0" xfId="1" applyFont="1" applyBorder="1" applyAlignment="1">
      <alignment vertical="center" wrapText="1"/>
    </xf>
    <xf numFmtId="0" fontId="24" fillId="0" borderId="0" xfId="1" applyFont="1" applyBorder="1" applyAlignment="1">
      <alignment horizontal="left" vertical="center"/>
    </xf>
    <xf numFmtId="0" fontId="29" fillId="0" borderId="0" xfId="0" applyFont="1" applyBorder="1" applyAlignment="1">
      <alignment horizontal="left" vertical="center" wrapText="1"/>
    </xf>
    <xf numFmtId="0" fontId="25" fillId="0" borderId="0" xfId="0" applyFont="1" applyBorder="1" applyAlignment="1">
      <alignment horizontal="left" vertical="center" wrapText="1"/>
    </xf>
    <xf numFmtId="0" fontId="26" fillId="0" borderId="0" xfId="0" applyFont="1" applyBorder="1" applyAlignment="1">
      <alignment horizontal="left" vertical="center"/>
    </xf>
    <xf numFmtId="0" fontId="26" fillId="0" borderId="0" xfId="0" applyFont="1" applyBorder="1" applyAlignment="1">
      <alignment vertical="center"/>
    </xf>
    <xf numFmtId="49" fontId="26" fillId="0" borderId="0" xfId="0" applyNumberFormat="1" applyFont="1" applyBorder="1" applyAlignment="1">
      <alignment horizontal="center" vertical="center" wrapText="1"/>
    </xf>
    <xf numFmtId="0" fontId="26" fillId="0" borderId="0" xfId="1" applyFont="1" applyBorder="1" applyAlignment="1">
      <alignment horizontal="center" vertical="center"/>
    </xf>
    <xf numFmtId="49" fontId="26" fillId="0" borderId="0" xfId="1" applyNumberFormat="1" applyFont="1" applyBorder="1" applyAlignment="1">
      <alignment horizontal="center" vertical="center" wrapText="1"/>
    </xf>
    <xf numFmtId="49" fontId="25" fillId="0" borderId="0" xfId="1" applyNumberFormat="1" applyFont="1" applyBorder="1" applyAlignment="1">
      <alignment horizontal="center" vertical="center" wrapText="1"/>
    </xf>
    <xf numFmtId="0" fontId="26" fillId="0" borderId="0" xfId="1" applyFont="1" applyBorder="1">
      <alignment vertical="center"/>
    </xf>
    <xf numFmtId="0" fontId="26" fillId="0" borderId="0" xfId="1" applyFont="1" applyBorder="1" applyAlignment="1">
      <alignment horizontal="left" vertical="center"/>
    </xf>
    <xf numFmtId="0" fontId="25" fillId="0" borderId="0" xfId="0" applyFont="1" applyBorder="1" applyAlignment="1">
      <alignment horizontal="left" vertical="center"/>
    </xf>
    <xf numFmtId="49" fontId="24" fillId="0" borderId="0" xfId="0" applyNumberFormat="1" applyFont="1" applyBorder="1" applyAlignment="1">
      <alignment horizontal="center" vertical="center" wrapText="1"/>
    </xf>
    <xf numFmtId="176" fontId="24" fillId="0" borderId="0" xfId="0" applyNumberFormat="1" applyFont="1" applyBorder="1" applyAlignment="1">
      <alignment horizontal="center" vertical="center" wrapText="1"/>
    </xf>
    <xf numFmtId="176" fontId="26" fillId="0" borderId="0" xfId="0" applyNumberFormat="1" applyFont="1" applyBorder="1" applyAlignment="1">
      <alignment horizontal="center" vertical="center" wrapText="1"/>
    </xf>
    <xf numFmtId="176" fontId="25" fillId="0" borderId="0" xfId="0" applyNumberFormat="1" applyFont="1" applyBorder="1" applyAlignment="1">
      <alignment horizontal="center" vertical="center" wrapText="1"/>
    </xf>
    <xf numFmtId="0" fontId="28" fillId="0" borderId="0" xfId="0" applyFont="1" applyBorder="1" applyAlignment="1">
      <alignment horizontal="center" vertical="center"/>
    </xf>
    <xf numFmtId="0" fontId="25" fillId="0" borderId="0" xfId="0" applyFont="1" applyBorder="1" applyAlignment="1">
      <alignment horizontal="center" vertical="center"/>
    </xf>
    <xf numFmtId="49" fontId="28" fillId="0" borderId="0" xfId="0" applyNumberFormat="1" applyFont="1" applyBorder="1" applyAlignment="1">
      <alignment horizontal="center" vertical="center"/>
    </xf>
    <xf numFmtId="0" fontId="24" fillId="0" borderId="0" xfId="1" applyFont="1" applyBorder="1" applyAlignment="1">
      <alignment vertical="center" wrapText="1"/>
    </xf>
    <xf numFmtId="177" fontId="24" fillId="0" borderId="0" xfId="0" applyNumberFormat="1" applyFont="1" applyBorder="1" applyAlignment="1">
      <alignment horizontal="center" vertical="center"/>
    </xf>
    <xf numFmtId="0" fontId="25" fillId="0" borderId="0" xfId="1" applyFont="1" applyBorder="1">
      <alignment vertical="center"/>
    </xf>
    <xf numFmtId="178" fontId="26" fillId="0" borderId="0" xfId="0" applyNumberFormat="1" applyFont="1" applyBorder="1" applyAlignment="1">
      <alignment horizontal="center" vertical="center"/>
    </xf>
    <xf numFmtId="178" fontId="25" fillId="0" borderId="0" xfId="0" applyNumberFormat="1" applyFont="1" applyBorder="1" applyAlignment="1">
      <alignment horizontal="center" vertical="center"/>
    </xf>
    <xf numFmtId="0" fontId="25" fillId="0" borderId="0" xfId="1" applyFont="1" applyBorder="1" applyAlignment="1">
      <alignment horizontal="left" vertical="center"/>
    </xf>
    <xf numFmtId="0" fontId="26" fillId="0" borderId="0" xfId="0" applyFont="1" applyBorder="1" applyAlignment="1">
      <alignment horizontal="left" vertical="center" wrapText="1"/>
    </xf>
    <xf numFmtId="49" fontId="26" fillId="0" borderId="0" xfId="0" applyNumberFormat="1" applyFont="1" applyBorder="1" applyAlignment="1">
      <alignment vertical="center" wrapText="1"/>
    </xf>
    <xf numFmtId="49" fontId="26" fillId="0" borderId="0" xfId="1" applyNumberFormat="1" applyFont="1" applyBorder="1" applyAlignment="1">
      <alignment vertical="center" wrapText="1"/>
    </xf>
    <xf numFmtId="0" fontId="26" fillId="0" borderId="0" xfId="1" applyFont="1" applyBorder="1" applyAlignment="1">
      <alignment horizontal="left" vertical="center" wrapText="1"/>
    </xf>
    <xf numFmtId="49" fontId="24" fillId="0" borderId="0" xfId="0" applyNumberFormat="1" applyFont="1" applyBorder="1" applyAlignment="1">
      <alignment horizontal="center" vertical="center"/>
    </xf>
    <xf numFmtId="0" fontId="24" fillId="4" borderId="0" xfId="0" applyFont="1" applyFill="1" applyBorder="1" applyAlignment="1">
      <alignment horizontal="center" vertical="center"/>
    </xf>
    <xf numFmtId="176" fontId="24" fillId="0" borderId="0" xfId="0" applyNumberFormat="1" applyFont="1" applyBorder="1" applyAlignment="1">
      <alignment horizontal="center" vertical="center"/>
    </xf>
    <xf numFmtId="0" fontId="25" fillId="0" borderId="0" xfId="1" applyFont="1" applyBorder="1" applyAlignment="1">
      <alignment vertical="center" wrapText="1"/>
    </xf>
    <xf numFmtId="0" fontId="25" fillId="0" borderId="0" xfId="0" applyFont="1" applyBorder="1" applyAlignment="1">
      <alignment vertical="center" wrapText="1"/>
    </xf>
    <xf numFmtId="0" fontId="26" fillId="0" borderId="0" xfId="0" applyFont="1" applyBorder="1" applyAlignment="1">
      <alignment wrapText="1"/>
    </xf>
    <xf numFmtId="0" fontId="26" fillId="0" borderId="0" xfId="1" applyFont="1" applyBorder="1" applyAlignment="1">
      <alignment wrapText="1"/>
    </xf>
    <xf numFmtId="0" fontId="28" fillId="0" borderId="0" xfId="1" applyFont="1" applyBorder="1" applyAlignment="1">
      <alignment vertical="center" wrapText="1"/>
    </xf>
    <xf numFmtId="0" fontId="24" fillId="0" borderId="0" xfId="0" applyFont="1" applyBorder="1" applyAlignment="1">
      <alignment horizontal="justify" vertical="center"/>
    </xf>
    <xf numFmtId="0" fontId="25" fillId="0" borderId="0" xfId="0" applyFont="1" applyBorder="1" applyAlignment="1">
      <alignment vertical="center"/>
    </xf>
    <xf numFmtId="0" fontId="24" fillId="0" borderId="0" xfId="1" applyFont="1" applyBorder="1" applyAlignment="1">
      <alignment horizontal="center" vertical="center"/>
    </xf>
    <xf numFmtId="0" fontId="24" fillId="0" borderId="0" xfId="1" applyFont="1" applyBorder="1" applyAlignment="1">
      <alignment horizontal="left" vertical="center" wrapText="1"/>
    </xf>
    <xf numFmtId="0" fontId="33" fillId="0" borderId="0" xfId="0" applyFont="1" applyBorder="1" applyAlignment="1">
      <alignment horizontal="center" vertical="center" wrapText="1"/>
    </xf>
    <xf numFmtId="0" fontId="34" fillId="0" borderId="0" xfId="0" applyFont="1" applyBorder="1" applyAlignment="1">
      <alignment horizontal="center" vertical="center"/>
    </xf>
    <xf numFmtId="0" fontId="24" fillId="5" borderId="0" xfId="0" applyFont="1" applyFill="1" applyBorder="1" applyAlignment="1">
      <alignment horizontal="center" vertical="center" wrapText="1"/>
    </xf>
    <xf numFmtId="0" fontId="24" fillId="5" borderId="0" xfId="0" applyFont="1" applyFill="1" applyBorder="1" applyAlignment="1">
      <alignment horizontal="left" vertical="center"/>
    </xf>
    <xf numFmtId="0" fontId="24" fillId="5" borderId="0" xfId="0" applyFont="1" applyFill="1" applyBorder="1" applyAlignment="1">
      <alignment horizontal="center" vertical="center"/>
    </xf>
    <xf numFmtId="0" fontId="27" fillId="5" borderId="0" xfId="0" applyFont="1" applyFill="1" applyBorder="1" applyAlignment="1">
      <alignment horizontal="center" vertical="center" wrapText="1"/>
    </xf>
    <xf numFmtId="0" fontId="26" fillId="5" borderId="0" xfId="0" applyFont="1" applyFill="1" applyBorder="1" applyAlignment="1">
      <alignment horizontal="center" vertical="center"/>
    </xf>
    <xf numFmtId="0" fontId="24" fillId="5" borderId="0" xfId="0" applyFont="1" applyFill="1" applyBorder="1" applyAlignment="1">
      <alignment vertical="center"/>
    </xf>
    <xf numFmtId="0" fontId="26" fillId="5" borderId="0" xfId="0" applyFont="1" applyFill="1" applyBorder="1" applyAlignment="1">
      <alignment vertical="center" wrapText="1"/>
    </xf>
    <xf numFmtId="0" fontId="24" fillId="5" borderId="0" xfId="1" applyFont="1" applyFill="1" applyBorder="1">
      <alignment vertical="center"/>
    </xf>
    <xf numFmtId="0" fontId="26" fillId="5" borderId="0" xfId="1" applyFont="1" applyFill="1" applyBorder="1" applyAlignment="1">
      <alignment vertical="center" wrapText="1"/>
    </xf>
    <xf numFmtId="0" fontId="25" fillId="5" borderId="0" xfId="0" applyFont="1" applyFill="1" applyBorder="1" applyAlignment="1">
      <alignment horizontal="left" vertical="center" wrapText="1"/>
    </xf>
    <xf numFmtId="0" fontId="25" fillId="5" borderId="0" xfId="1" applyFont="1" applyFill="1" applyBorder="1">
      <alignment vertical="center"/>
    </xf>
    <xf numFmtId="0" fontId="24" fillId="5" borderId="0" xfId="0" applyFont="1" applyFill="1" applyBorder="1" applyAlignment="1">
      <alignment horizontal="left" vertical="center" wrapText="1"/>
    </xf>
    <xf numFmtId="0" fontId="24" fillId="5" borderId="0" xfId="1" applyFont="1" applyFill="1" applyBorder="1" applyAlignment="1">
      <alignment horizontal="left" vertical="center"/>
    </xf>
    <xf numFmtId="0" fontId="0" fillId="0" borderId="0" xfId="0" applyBorder="1" applyAlignment="1">
      <alignment horizontal="center"/>
    </xf>
  </cellXfs>
  <cellStyles count="2">
    <cellStyle name="常规" xfId="0" builtinId="0"/>
    <cellStyle name="常规 2" xfId="1" xr:uid="{EBB70102-52FC-4A41-A53A-40D686C07A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90431/Desktop/2024&#22870;&#23398;&#37329;/&#23398;&#30805;/23&#30805;3&#29677;&#39135;&#21697;&#23398;&#38498;&#30740;&#31350;&#29983;&#23398;&#19994;&#22870;&#23398;&#37329;&#32508;&#21512;&#27979;&#35780;&#27719;&#24635;&#34920;&#65288;&#23398;&#3080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row r="3">
          <cell r="Q3" t="str">
            <v>（1）参加食品学院院运会方阵 0.2分</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83"/>
  <sheetViews>
    <sheetView tabSelected="1" topLeftCell="Q275" zoomScale="40" zoomScaleNormal="40" workbookViewId="0">
      <selection activeCell="AE277" sqref="AE277"/>
    </sheetView>
  </sheetViews>
  <sheetFormatPr defaultRowHeight="13.9" x14ac:dyDescent="0.4"/>
  <cols>
    <col min="1" max="1" width="9.1328125" style="4" bestFit="1" customWidth="1"/>
    <col min="2" max="2" width="26.73046875" style="134" customWidth="1"/>
    <col min="3" max="3" width="20.796875" style="4" customWidth="1"/>
    <col min="4" max="4" width="9.06640625" style="4"/>
    <col min="5" max="5" width="21.33203125" style="4" customWidth="1"/>
    <col min="6" max="6" width="9.06640625" style="4"/>
    <col min="7" max="7" width="24.1328125" style="4" customWidth="1"/>
    <col min="8" max="8" width="9.06640625" style="4"/>
    <col min="9" max="9" width="9.06640625" style="4" customWidth="1"/>
    <col min="10" max="10" width="9.06640625" style="4"/>
    <col min="11" max="11" width="9.1328125" style="4" bestFit="1" customWidth="1"/>
    <col min="12" max="12" width="26.86328125" style="4" customWidth="1"/>
    <col min="13" max="13" width="9.1328125" style="4" bestFit="1" customWidth="1"/>
    <col min="14" max="14" width="23.9296875" style="4" customWidth="1"/>
    <col min="15" max="15" width="21.1328125" style="4" customWidth="1"/>
    <col min="16" max="16" width="26.19921875" style="4" customWidth="1"/>
    <col min="17" max="17" width="9.1328125" style="4" bestFit="1" customWidth="1"/>
    <col min="18" max="18" width="51" style="4" customWidth="1"/>
    <col min="19" max="19" width="9.1328125" style="4" bestFit="1" customWidth="1"/>
    <col min="20" max="20" width="37.9296875" style="4" customWidth="1"/>
    <col min="21" max="21" width="9.1328125" style="4" bestFit="1" customWidth="1"/>
    <col min="22" max="22" width="27.06640625" style="4" customWidth="1"/>
    <col min="23" max="23" width="9.1328125" style="4" bestFit="1" customWidth="1"/>
    <col min="24" max="24" width="50" style="4" customWidth="1"/>
    <col min="25" max="25" width="9.1328125" style="4" bestFit="1" customWidth="1"/>
    <col min="26" max="26" width="23.9296875" style="4" customWidth="1"/>
    <col min="27" max="27" width="9.1328125" style="4" bestFit="1" customWidth="1"/>
    <col min="28" max="28" width="43.73046875" style="4" customWidth="1"/>
    <col min="29" max="29" width="9.1328125" style="4" bestFit="1" customWidth="1"/>
    <col min="30" max="30" width="25.6640625" style="4" customWidth="1"/>
    <col min="31" max="31" width="9.1328125" style="4" bestFit="1" customWidth="1"/>
    <col min="32" max="32" width="25.33203125" style="4" customWidth="1"/>
    <col min="33" max="33" width="9.1328125" style="4" bestFit="1" customWidth="1"/>
    <col min="34" max="34" width="29.9296875" style="4" customWidth="1"/>
    <col min="35" max="37" width="9.1328125" style="4" bestFit="1" customWidth="1"/>
    <col min="38" max="16384" width="9.06640625" style="4"/>
  </cols>
  <sheetData>
    <row r="1" spans="1:40" ht="15" x14ac:dyDescent="0.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2"/>
      <c r="AH1" s="1"/>
      <c r="AI1" s="1"/>
      <c r="AJ1" s="1"/>
      <c r="AK1" s="1"/>
      <c r="AL1" s="1"/>
      <c r="AM1" s="1"/>
      <c r="AN1" s="3"/>
    </row>
    <row r="2" spans="1:40" ht="90" x14ac:dyDescent="0.4">
      <c r="A2" s="5" t="s">
        <v>1</v>
      </c>
      <c r="B2" s="6" t="s">
        <v>161</v>
      </c>
      <c r="C2" s="6" t="s">
        <v>2</v>
      </c>
      <c r="D2" s="6" t="s">
        <v>3</v>
      </c>
      <c r="E2" s="6" t="s">
        <v>4</v>
      </c>
      <c r="F2" s="5" t="s">
        <v>5</v>
      </c>
      <c r="G2" s="6" t="s">
        <v>6</v>
      </c>
      <c r="H2" s="6" t="s">
        <v>7</v>
      </c>
      <c r="I2" s="6" t="s">
        <v>8</v>
      </c>
      <c r="J2" s="6" t="s">
        <v>9</v>
      </c>
      <c r="K2" s="5" t="s">
        <v>10</v>
      </c>
      <c r="L2" s="5" t="s">
        <v>11</v>
      </c>
      <c r="M2" s="7" t="s">
        <v>12</v>
      </c>
      <c r="N2" s="7" t="s">
        <v>13</v>
      </c>
      <c r="O2" s="7" t="s">
        <v>14</v>
      </c>
      <c r="P2" s="7" t="s">
        <v>15</v>
      </c>
      <c r="Q2" s="5" t="s">
        <v>16</v>
      </c>
      <c r="R2" s="5" t="s">
        <v>17</v>
      </c>
      <c r="S2" s="7" t="s">
        <v>18</v>
      </c>
      <c r="T2" s="7" t="s">
        <v>19</v>
      </c>
      <c r="U2" s="7" t="s">
        <v>20</v>
      </c>
      <c r="V2" s="7" t="s">
        <v>21</v>
      </c>
      <c r="W2" s="5" t="s">
        <v>22</v>
      </c>
      <c r="X2" s="5" t="s">
        <v>23</v>
      </c>
      <c r="Y2" s="7" t="s">
        <v>24</v>
      </c>
      <c r="Z2" s="7" t="s">
        <v>25</v>
      </c>
      <c r="AA2" s="7" t="s">
        <v>26</v>
      </c>
      <c r="AB2" s="7" t="s">
        <v>27</v>
      </c>
      <c r="AC2" s="5" t="s">
        <v>28</v>
      </c>
      <c r="AD2" s="5" t="s">
        <v>29</v>
      </c>
      <c r="AE2" s="7" t="s">
        <v>28</v>
      </c>
      <c r="AF2" s="7" t="s">
        <v>30</v>
      </c>
      <c r="AG2" s="8" t="s">
        <v>31</v>
      </c>
      <c r="AH2" s="7" t="s">
        <v>32</v>
      </c>
      <c r="AI2" s="6" t="s">
        <v>33</v>
      </c>
      <c r="AJ2" s="9" t="s">
        <v>34</v>
      </c>
      <c r="AK2" s="9" t="s">
        <v>35</v>
      </c>
      <c r="AL2" s="7" t="s">
        <v>36</v>
      </c>
      <c r="AM2" s="5" t="s">
        <v>37</v>
      </c>
      <c r="AN2" s="5" t="s">
        <v>38</v>
      </c>
    </row>
    <row r="3" spans="1:40" ht="405" x14ac:dyDescent="0.4">
      <c r="A3" s="3">
        <v>1</v>
      </c>
      <c r="B3" s="10">
        <v>20231145011</v>
      </c>
      <c r="C3" s="10" t="s">
        <v>39</v>
      </c>
      <c r="D3" s="10" t="s">
        <v>40</v>
      </c>
      <c r="E3" s="10" t="s">
        <v>41</v>
      </c>
      <c r="F3" s="3" t="s">
        <v>42</v>
      </c>
      <c r="G3" s="10">
        <v>15119327101</v>
      </c>
      <c r="H3" s="10" t="s">
        <v>43</v>
      </c>
      <c r="I3" s="10" t="s">
        <v>44</v>
      </c>
      <c r="J3" s="10" t="s">
        <v>45</v>
      </c>
      <c r="K3" s="3" t="s">
        <v>127</v>
      </c>
      <c r="L3" s="3" t="s">
        <v>46</v>
      </c>
      <c r="M3" s="11">
        <v>1.3</v>
      </c>
      <c r="N3" s="11" t="s">
        <v>47</v>
      </c>
      <c r="O3" s="3">
        <v>0.5</v>
      </c>
      <c r="P3" s="3" t="s">
        <v>48</v>
      </c>
      <c r="Q3" s="3" t="s">
        <v>162</v>
      </c>
      <c r="R3" s="5" t="s">
        <v>163</v>
      </c>
      <c r="S3" s="11">
        <v>9.52</v>
      </c>
      <c r="T3" s="11"/>
      <c r="U3" s="3">
        <v>9.52</v>
      </c>
      <c r="V3" s="3"/>
      <c r="W3" s="3" t="s">
        <v>164</v>
      </c>
      <c r="X3" s="5" t="s">
        <v>165</v>
      </c>
      <c r="Y3" s="11">
        <v>38</v>
      </c>
      <c r="Z3" s="11" t="s">
        <v>49</v>
      </c>
      <c r="AA3" s="3">
        <v>38.799999999999997</v>
      </c>
      <c r="AB3" s="3" t="s">
        <v>50</v>
      </c>
      <c r="AC3" s="3">
        <v>0.2</v>
      </c>
      <c r="AD3" s="12" t="s">
        <v>170</v>
      </c>
      <c r="AE3" s="11">
        <v>0.2</v>
      </c>
      <c r="AF3" s="11"/>
      <c r="AG3" s="13">
        <v>0.2</v>
      </c>
      <c r="AH3" s="11"/>
      <c r="AI3" s="10">
        <v>49.02</v>
      </c>
      <c r="AJ3" s="14">
        <f t="shared" ref="AJ3:AJ20" si="0">AE3+Y3+S3+M3</f>
        <v>49.019999999999996</v>
      </c>
      <c r="AK3" s="10">
        <f t="shared" ref="AK3:AK20" si="1">AG3+AA3+U3+O3</f>
        <v>49.019999999999996</v>
      </c>
      <c r="AL3" s="11"/>
      <c r="AM3" s="3" t="s">
        <v>51</v>
      </c>
      <c r="AN3" s="3" t="s">
        <v>52</v>
      </c>
    </row>
    <row r="4" spans="1:40" ht="319.14999999999998" x14ac:dyDescent="0.4">
      <c r="A4" s="3">
        <v>2</v>
      </c>
      <c r="B4" s="10">
        <v>20231145015</v>
      </c>
      <c r="C4" s="10" t="s">
        <v>39</v>
      </c>
      <c r="D4" s="10" t="s">
        <v>40</v>
      </c>
      <c r="E4" s="10" t="s">
        <v>41</v>
      </c>
      <c r="F4" s="3" t="s">
        <v>53</v>
      </c>
      <c r="G4" s="10">
        <v>18149419150</v>
      </c>
      <c r="H4" s="10" t="s">
        <v>54</v>
      </c>
      <c r="I4" s="10" t="s">
        <v>55</v>
      </c>
      <c r="J4" s="10" t="s">
        <v>45</v>
      </c>
      <c r="K4" s="3">
        <v>3.4</v>
      </c>
      <c r="L4" s="3" t="s">
        <v>56</v>
      </c>
      <c r="M4" s="11">
        <v>3.4</v>
      </c>
      <c r="N4" s="11"/>
      <c r="O4" s="3">
        <v>3.2</v>
      </c>
      <c r="P4" s="3" t="s">
        <v>57</v>
      </c>
      <c r="Q4" s="3">
        <v>9.0299999999999994</v>
      </c>
      <c r="R4" s="3" t="s">
        <v>58</v>
      </c>
      <c r="S4" s="11">
        <v>9.0299999999999994</v>
      </c>
      <c r="T4" s="11"/>
      <c r="U4" s="3">
        <v>9.0299999999999994</v>
      </c>
      <c r="V4" s="3"/>
      <c r="W4" s="3">
        <v>35.200000000000003</v>
      </c>
      <c r="X4" s="3" t="s">
        <v>59</v>
      </c>
      <c r="Y4" s="11">
        <v>35.200000000000003</v>
      </c>
      <c r="Z4" s="11"/>
      <c r="AA4" s="3">
        <v>35.4</v>
      </c>
      <c r="AB4" s="3" t="s">
        <v>60</v>
      </c>
      <c r="AC4" s="3">
        <v>0.2</v>
      </c>
      <c r="AD4" s="3" t="s">
        <v>61</v>
      </c>
      <c r="AE4" s="11">
        <v>0.2</v>
      </c>
      <c r="AF4" s="11"/>
      <c r="AG4" s="13">
        <v>0.2</v>
      </c>
      <c r="AH4" s="11"/>
      <c r="AI4" s="10">
        <v>47.83</v>
      </c>
      <c r="AJ4" s="14">
        <f t="shared" si="0"/>
        <v>47.830000000000005</v>
      </c>
      <c r="AK4" s="10">
        <f t="shared" si="1"/>
        <v>47.830000000000005</v>
      </c>
      <c r="AL4" s="11"/>
      <c r="AM4" s="3" t="s">
        <v>51</v>
      </c>
      <c r="AN4" s="3" t="s">
        <v>52</v>
      </c>
    </row>
    <row r="5" spans="1:40" ht="166.5" x14ac:dyDescent="0.4">
      <c r="A5" s="3">
        <v>3</v>
      </c>
      <c r="B5" s="10">
        <v>20231145018</v>
      </c>
      <c r="C5" s="10" t="s">
        <v>39</v>
      </c>
      <c r="D5" s="10" t="s">
        <v>40</v>
      </c>
      <c r="E5" s="10" t="s">
        <v>41</v>
      </c>
      <c r="F5" s="3" t="s">
        <v>62</v>
      </c>
      <c r="G5" s="10">
        <v>13824187908</v>
      </c>
      <c r="H5" s="10" t="s">
        <v>63</v>
      </c>
      <c r="I5" s="10" t="s">
        <v>55</v>
      </c>
      <c r="J5" s="10" t="s">
        <v>45</v>
      </c>
      <c r="K5" s="3">
        <v>0.3</v>
      </c>
      <c r="L5" s="3" t="s">
        <v>64</v>
      </c>
      <c r="M5" s="11">
        <v>0.3</v>
      </c>
      <c r="N5" s="11"/>
      <c r="O5" s="3">
        <v>0.3</v>
      </c>
      <c r="P5" s="3"/>
      <c r="Q5" s="3">
        <v>9.32</v>
      </c>
      <c r="R5" s="3" t="s">
        <v>65</v>
      </c>
      <c r="S5" s="11">
        <v>9.32</v>
      </c>
      <c r="T5" s="11"/>
      <c r="U5" s="3">
        <v>9.32</v>
      </c>
      <c r="V5" s="3"/>
      <c r="W5" s="3">
        <v>30</v>
      </c>
      <c r="X5" s="3" t="s">
        <v>66</v>
      </c>
      <c r="Y5" s="11">
        <v>30</v>
      </c>
      <c r="Z5" s="11"/>
      <c r="AA5" s="3">
        <v>30</v>
      </c>
      <c r="AB5" s="3"/>
      <c r="AC5" s="3">
        <v>2.8</v>
      </c>
      <c r="AD5" s="3" t="s">
        <v>67</v>
      </c>
      <c r="AE5" s="11">
        <v>2.8</v>
      </c>
      <c r="AF5" s="11"/>
      <c r="AG5" s="3">
        <v>2.8</v>
      </c>
      <c r="AH5" s="3" t="s">
        <v>67</v>
      </c>
      <c r="AI5" s="10">
        <v>42.42</v>
      </c>
      <c r="AJ5" s="14">
        <f t="shared" si="0"/>
        <v>42.419999999999995</v>
      </c>
      <c r="AK5" s="10">
        <f t="shared" si="1"/>
        <v>42.419999999999995</v>
      </c>
      <c r="AL5" s="11"/>
      <c r="AM5" s="3" t="s">
        <v>51</v>
      </c>
      <c r="AN5" s="3" t="s">
        <v>52</v>
      </c>
    </row>
    <row r="6" spans="1:40" ht="249.75" x14ac:dyDescent="0.4">
      <c r="A6" s="3">
        <v>4</v>
      </c>
      <c r="B6" s="10">
        <v>20231145012</v>
      </c>
      <c r="C6" s="10" t="s">
        <v>39</v>
      </c>
      <c r="D6" s="10" t="s">
        <v>40</v>
      </c>
      <c r="E6" s="10" t="s">
        <v>41</v>
      </c>
      <c r="F6" s="3" t="s">
        <v>68</v>
      </c>
      <c r="G6" s="10">
        <v>13430375600</v>
      </c>
      <c r="H6" s="10" t="s">
        <v>69</v>
      </c>
      <c r="I6" s="10" t="s">
        <v>55</v>
      </c>
      <c r="J6" s="10" t="s">
        <v>45</v>
      </c>
      <c r="K6" s="3">
        <v>1.2</v>
      </c>
      <c r="L6" s="3" t="s">
        <v>70</v>
      </c>
      <c r="M6" s="11">
        <v>0.6</v>
      </c>
      <c r="N6" s="11" t="s">
        <v>71</v>
      </c>
      <c r="O6" s="13">
        <v>0.6</v>
      </c>
      <c r="P6" s="13" t="s">
        <v>71</v>
      </c>
      <c r="Q6" s="3">
        <v>9.15</v>
      </c>
      <c r="R6" s="3" t="s">
        <v>72</v>
      </c>
      <c r="S6" s="11">
        <v>9.15</v>
      </c>
      <c r="T6" s="11"/>
      <c r="U6" s="3">
        <v>9.15</v>
      </c>
      <c r="V6" s="3"/>
      <c r="W6" s="3">
        <v>30</v>
      </c>
      <c r="X6" s="3" t="s">
        <v>171</v>
      </c>
      <c r="Y6" s="11">
        <v>30</v>
      </c>
      <c r="Z6" s="11"/>
      <c r="AA6" s="3">
        <v>30.6</v>
      </c>
      <c r="AB6" s="3" t="s">
        <v>73</v>
      </c>
      <c r="AC6" s="3">
        <v>0.4</v>
      </c>
      <c r="AD6" s="3" t="s">
        <v>74</v>
      </c>
      <c r="AE6" s="11">
        <v>0.4</v>
      </c>
      <c r="AF6" s="11"/>
      <c r="AG6" s="13">
        <v>0.4</v>
      </c>
      <c r="AH6" s="11"/>
      <c r="AI6" s="10">
        <v>40.75</v>
      </c>
      <c r="AJ6" s="14">
        <f t="shared" si="0"/>
        <v>40.15</v>
      </c>
      <c r="AK6" s="10">
        <f t="shared" si="1"/>
        <v>40.75</v>
      </c>
      <c r="AL6" s="11"/>
      <c r="AM6" s="3" t="s">
        <v>51</v>
      </c>
      <c r="AN6" s="3" t="s">
        <v>52</v>
      </c>
    </row>
    <row r="7" spans="1:40" ht="27.75" x14ac:dyDescent="0.4">
      <c r="A7" s="3">
        <v>5</v>
      </c>
      <c r="B7" s="10">
        <v>20231145001</v>
      </c>
      <c r="C7" s="10" t="s">
        <v>39</v>
      </c>
      <c r="D7" s="10" t="s">
        <v>40</v>
      </c>
      <c r="E7" s="10" t="s">
        <v>41</v>
      </c>
      <c r="F7" s="3" t="s">
        <v>75</v>
      </c>
      <c r="G7" s="10">
        <v>17819565475</v>
      </c>
      <c r="H7" s="10" t="s">
        <v>76</v>
      </c>
      <c r="I7" s="10" t="s">
        <v>55</v>
      </c>
      <c r="J7" s="10" t="s">
        <v>45</v>
      </c>
      <c r="K7" s="3">
        <v>0.3</v>
      </c>
      <c r="L7" s="3" t="s">
        <v>77</v>
      </c>
      <c r="M7" s="11">
        <v>0.7</v>
      </c>
      <c r="N7" s="11" t="s">
        <v>78</v>
      </c>
      <c r="O7" s="3">
        <v>0.3</v>
      </c>
      <c r="P7" s="3" t="s">
        <v>79</v>
      </c>
      <c r="Q7" s="3">
        <v>9.17</v>
      </c>
      <c r="R7" s="3"/>
      <c r="S7" s="11">
        <v>9.17</v>
      </c>
      <c r="T7" s="11"/>
      <c r="U7" s="3">
        <v>9.17</v>
      </c>
      <c r="V7" s="3"/>
      <c r="W7" s="3">
        <v>24</v>
      </c>
      <c r="X7" s="3" t="s">
        <v>80</v>
      </c>
      <c r="Y7" s="11">
        <v>24</v>
      </c>
      <c r="Z7" s="11" t="s">
        <v>80</v>
      </c>
      <c r="AA7" s="3">
        <v>24.4</v>
      </c>
      <c r="AB7" s="3" t="s">
        <v>81</v>
      </c>
      <c r="AC7" s="3">
        <v>0.9</v>
      </c>
      <c r="AD7" s="3" t="s">
        <v>82</v>
      </c>
      <c r="AE7" s="11">
        <v>0.2</v>
      </c>
      <c r="AF7" s="11" t="s">
        <v>83</v>
      </c>
      <c r="AG7" s="13">
        <v>0.2</v>
      </c>
      <c r="AH7" s="13" t="s">
        <v>84</v>
      </c>
      <c r="AI7" s="10">
        <v>34.369999999999997</v>
      </c>
      <c r="AJ7" s="14">
        <f t="shared" si="0"/>
        <v>34.07</v>
      </c>
      <c r="AK7" s="10">
        <f t="shared" si="1"/>
        <v>34.069999999999993</v>
      </c>
      <c r="AL7" s="7"/>
      <c r="AM7" s="3" t="s">
        <v>51</v>
      </c>
      <c r="AN7" s="3" t="s">
        <v>52</v>
      </c>
    </row>
    <row r="8" spans="1:40" ht="75" x14ac:dyDescent="0.4">
      <c r="A8" s="3">
        <v>6</v>
      </c>
      <c r="B8" s="10">
        <v>20231145005</v>
      </c>
      <c r="C8" s="10" t="s">
        <v>39</v>
      </c>
      <c r="D8" s="10" t="s">
        <v>40</v>
      </c>
      <c r="E8" s="10" t="s">
        <v>41</v>
      </c>
      <c r="F8" s="3" t="s">
        <v>85</v>
      </c>
      <c r="G8" s="10">
        <v>19303033189</v>
      </c>
      <c r="H8" s="10" t="s">
        <v>76</v>
      </c>
      <c r="I8" s="10" t="s">
        <v>55</v>
      </c>
      <c r="J8" s="10" t="s">
        <v>45</v>
      </c>
      <c r="K8" s="3">
        <v>0</v>
      </c>
      <c r="L8" s="3">
        <v>0</v>
      </c>
      <c r="M8" s="11">
        <v>0</v>
      </c>
      <c r="N8" s="11"/>
      <c r="O8" s="3">
        <v>0</v>
      </c>
      <c r="P8" s="3"/>
      <c r="Q8" s="3">
        <v>9.33</v>
      </c>
      <c r="R8" s="3" t="s">
        <v>86</v>
      </c>
      <c r="S8" s="11">
        <v>9.33</v>
      </c>
      <c r="T8" s="11"/>
      <c r="U8" s="3">
        <v>9.33</v>
      </c>
      <c r="V8" s="3"/>
      <c r="W8" s="3">
        <v>11.4</v>
      </c>
      <c r="X8" s="3" t="s">
        <v>87</v>
      </c>
      <c r="Y8" s="11">
        <v>11.4</v>
      </c>
      <c r="Z8" s="11"/>
      <c r="AA8" s="3">
        <v>11</v>
      </c>
      <c r="AB8" s="3" t="s">
        <v>88</v>
      </c>
      <c r="AC8" s="3">
        <v>0.2</v>
      </c>
      <c r="AD8" s="3" t="s">
        <v>89</v>
      </c>
      <c r="AE8" s="11">
        <v>0.2</v>
      </c>
      <c r="AF8" s="11" t="s">
        <v>83</v>
      </c>
      <c r="AG8" s="13">
        <v>0.2</v>
      </c>
      <c r="AH8" s="11"/>
      <c r="AI8" s="10">
        <v>20.93</v>
      </c>
      <c r="AJ8" s="14">
        <f t="shared" si="0"/>
        <v>20.93</v>
      </c>
      <c r="AK8" s="10">
        <f t="shared" si="1"/>
        <v>20.53</v>
      </c>
      <c r="AL8" s="7" t="s">
        <v>90</v>
      </c>
      <c r="AM8" s="3" t="s">
        <v>51</v>
      </c>
      <c r="AN8" s="3" t="s">
        <v>52</v>
      </c>
    </row>
    <row r="9" spans="1:40" ht="124.9" x14ac:dyDescent="0.4">
      <c r="A9" s="3">
        <v>7</v>
      </c>
      <c r="B9" s="10">
        <v>20231145010</v>
      </c>
      <c r="C9" s="10" t="s">
        <v>39</v>
      </c>
      <c r="D9" s="10" t="s">
        <v>40</v>
      </c>
      <c r="E9" s="10" t="s">
        <v>41</v>
      </c>
      <c r="F9" s="3" t="s">
        <v>91</v>
      </c>
      <c r="G9" s="10">
        <v>13682233749</v>
      </c>
      <c r="H9" s="10" t="s">
        <v>92</v>
      </c>
      <c r="I9" s="10" t="s">
        <v>55</v>
      </c>
      <c r="J9" s="10" t="s">
        <v>45</v>
      </c>
      <c r="K9" s="3">
        <v>0</v>
      </c>
      <c r="L9" s="3" t="s">
        <v>93</v>
      </c>
      <c r="M9" s="11">
        <v>0</v>
      </c>
      <c r="N9" s="7"/>
      <c r="O9" s="3">
        <v>0</v>
      </c>
      <c r="P9" s="3"/>
      <c r="Q9" s="3">
        <v>9.2899999999999991</v>
      </c>
      <c r="R9" s="15" t="s">
        <v>166</v>
      </c>
      <c r="S9" s="7">
        <v>9.2899999999999991</v>
      </c>
      <c r="T9" s="11"/>
      <c r="U9" s="3">
        <v>9.2899999999999991</v>
      </c>
      <c r="V9" s="3"/>
      <c r="W9" s="3">
        <v>11.2</v>
      </c>
      <c r="X9" s="3" t="s">
        <v>94</v>
      </c>
      <c r="Y9" s="11">
        <v>11.2</v>
      </c>
      <c r="Z9" s="11" t="s">
        <v>94</v>
      </c>
      <c r="AA9" s="3">
        <v>11</v>
      </c>
      <c r="AB9" s="3" t="s">
        <v>95</v>
      </c>
      <c r="AC9" s="3">
        <v>0.2</v>
      </c>
      <c r="AD9" s="7" t="s">
        <v>96</v>
      </c>
      <c r="AE9" s="11">
        <v>0.2</v>
      </c>
      <c r="AF9" s="11" t="s">
        <v>83</v>
      </c>
      <c r="AG9" s="13">
        <v>0.2</v>
      </c>
      <c r="AH9" s="11"/>
      <c r="AI9" s="10">
        <f>AC9+W9+Q9+K9</f>
        <v>20.689999999999998</v>
      </c>
      <c r="AJ9" s="14">
        <f t="shared" si="0"/>
        <v>20.689999999999998</v>
      </c>
      <c r="AK9" s="10">
        <f t="shared" si="1"/>
        <v>20.49</v>
      </c>
      <c r="AL9" s="11" t="s">
        <v>90</v>
      </c>
      <c r="AM9" s="3" t="s">
        <v>51</v>
      </c>
      <c r="AN9" s="3" t="s">
        <v>52</v>
      </c>
    </row>
    <row r="10" spans="1:40" ht="69.400000000000006" x14ac:dyDescent="0.4">
      <c r="A10" s="3">
        <v>8</v>
      </c>
      <c r="B10" s="10">
        <v>20231145006</v>
      </c>
      <c r="C10" s="10" t="s">
        <v>39</v>
      </c>
      <c r="D10" s="10" t="s">
        <v>40</v>
      </c>
      <c r="E10" s="10" t="s">
        <v>41</v>
      </c>
      <c r="F10" s="3" t="s">
        <v>97</v>
      </c>
      <c r="G10" s="10">
        <v>15521316237</v>
      </c>
      <c r="H10" s="10" t="s">
        <v>63</v>
      </c>
      <c r="I10" s="10" t="s">
        <v>55</v>
      </c>
      <c r="J10" s="10" t="s">
        <v>45</v>
      </c>
      <c r="K10" s="3" t="s">
        <v>98</v>
      </c>
      <c r="L10" s="3" t="s">
        <v>99</v>
      </c>
      <c r="M10" s="11">
        <v>0.5</v>
      </c>
      <c r="N10" s="11"/>
      <c r="O10" s="3">
        <v>0.5</v>
      </c>
      <c r="P10" s="3" t="s">
        <v>99</v>
      </c>
      <c r="Q10" s="3" t="s">
        <v>100</v>
      </c>
      <c r="R10" s="3" t="s">
        <v>101</v>
      </c>
      <c r="S10" s="11">
        <v>9.2799999999999994</v>
      </c>
      <c r="T10" s="11"/>
      <c r="U10" s="3">
        <v>9.2799999999999994</v>
      </c>
      <c r="V10" s="3"/>
      <c r="W10" s="3" t="s">
        <v>102</v>
      </c>
      <c r="X10" s="3" t="s">
        <v>103</v>
      </c>
      <c r="Y10" s="11">
        <v>8</v>
      </c>
      <c r="Z10" s="11"/>
      <c r="AA10" s="3">
        <v>8</v>
      </c>
      <c r="AB10" s="3" t="s">
        <v>103</v>
      </c>
      <c r="AC10" s="3">
        <v>0</v>
      </c>
      <c r="AD10" s="3" t="s">
        <v>104</v>
      </c>
      <c r="AE10" s="11">
        <v>0</v>
      </c>
      <c r="AF10" s="11"/>
      <c r="AG10" s="13"/>
      <c r="AH10" s="11"/>
      <c r="AI10" s="10">
        <v>17.78</v>
      </c>
      <c r="AJ10" s="14">
        <f t="shared" si="0"/>
        <v>17.78</v>
      </c>
      <c r="AK10" s="10">
        <f t="shared" si="1"/>
        <v>17.78</v>
      </c>
      <c r="AL10" s="7"/>
      <c r="AM10" s="3" t="s">
        <v>51</v>
      </c>
      <c r="AN10" s="3" t="s">
        <v>52</v>
      </c>
    </row>
    <row r="11" spans="1:40" ht="111" x14ac:dyDescent="0.4">
      <c r="A11" s="3">
        <v>9</v>
      </c>
      <c r="B11" s="10">
        <v>20231145002</v>
      </c>
      <c r="C11" s="10" t="s">
        <v>39</v>
      </c>
      <c r="D11" s="10" t="s">
        <v>40</v>
      </c>
      <c r="E11" s="10" t="s">
        <v>41</v>
      </c>
      <c r="F11" s="3" t="s">
        <v>105</v>
      </c>
      <c r="G11" s="10">
        <v>15011959159</v>
      </c>
      <c r="H11" s="10" t="s">
        <v>106</v>
      </c>
      <c r="I11" s="10" t="s">
        <v>55</v>
      </c>
      <c r="J11" s="10" t="s">
        <v>45</v>
      </c>
      <c r="K11" s="3">
        <v>3.5</v>
      </c>
      <c r="L11" s="8" t="s">
        <v>107</v>
      </c>
      <c r="M11" s="11">
        <v>3.5</v>
      </c>
      <c r="N11" s="11"/>
      <c r="O11" s="3">
        <v>3.5</v>
      </c>
      <c r="P11" s="3"/>
      <c r="Q11" s="3">
        <v>8.83</v>
      </c>
      <c r="R11" s="13" t="s">
        <v>108</v>
      </c>
      <c r="S11" s="11">
        <v>8.83</v>
      </c>
      <c r="T11" s="11"/>
      <c r="U11" s="3">
        <v>8.83</v>
      </c>
      <c r="V11" s="3"/>
      <c r="W11" s="3">
        <v>0</v>
      </c>
      <c r="X11" s="3" t="s">
        <v>93</v>
      </c>
      <c r="Y11" s="11">
        <v>0</v>
      </c>
      <c r="Z11" s="11"/>
      <c r="AA11" s="3">
        <v>0</v>
      </c>
      <c r="AB11" s="3"/>
      <c r="AC11" s="3">
        <v>0.2</v>
      </c>
      <c r="AD11" s="5" t="s">
        <v>109</v>
      </c>
      <c r="AE11" s="11">
        <v>0.2</v>
      </c>
      <c r="AF11" s="11" t="s">
        <v>83</v>
      </c>
      <c r="AG11" s="13">
        <v>0.2</v>
      </c>
      <c r="AH11" s="11"/>
      <c r="AI11" s="10">
        <v>12.53</v>
      </c>
      <c r="AJ11" s="14">
        <f t="shared" si="0"/>
        <v>12.53</v>
      </c>
      <c r="AK11" s="10">
        <f t="shared" si="1"/>
        <v>12.53</v>
      </c>
      <c r="AL11" s="7"/>
      <c r="AM11" s="3" t="s">
        <v>51</v>
      </c>
      <c r="AN11" s="3" t="s">
        <v>52</v>
      </c>
    </row>
    <row r="12" spans="1:40" ht="55.5" x14ac:dyDescent="0.4">
      <c r="A12" s="3">
        <v>10</v>
      </c>
      <c r="B12" s="10">
        <v>20231145019</v>
      </c>
      <c r="C12" s="10" t="s">
        <v>110</v>
      </c>
      <c r="D12" s="10" t="s">
        <v>40</v>
      </c>
      <c r="E12" s="10" t="s">
        <v>41</v>
      </c>
      <c r="F12" s="3" t="s">
        <v>111</v>
      </c>
      <c r="G12" s="10">
        <v>15876581800</v>
      </c>
      <c r="H12" s="10" t="s">
        <v>112</v>
      </c>
      <c r="I12" s="10" t="s">
        <v>55</v>
      </c>
      <c r="J12" s="10" t="s">
        <v>45</v>
      </c>
      <c r="K12" s="3">
        <v>0.5</v>
      </c>
      <c r="L12" s="3" t="s">
        <v>113</v>
      </c>
      <c r="M12" s="11">
        <v>0.5</v>
      </c>
      <c r="N12" s="11"/>
      <c r="O12" s="3">
        <v>0.5</v>
      </c>
      <c r="P12" s="3"/>
      <c r="Q12" s="3">
        <v>8.98</v>
      </c>
      <c r="R12" s="3" t="s">
        <v>167</v>
      </c>
      <c r="S12" s="11">
        <v>8.98</v>
      </c>
      <c r="T12" s="11"/>
      <c r="U12" s="3">
        <v>8.98</v>
      </c>
      <c r="V12" s="3"/>
      <c r="W12" s="3">
        <v>2.2000000000000002</v>
      </c>
      <c r="X12" s="3" t="s">
        <v>114</v>
      </c>
      <c r="Y12" s="11">
        <v>2</v>
      </c>
      <c r="Z12" s="11"/>
      <c r="AA12" s="3">
        <v>2</v>
      </c>
      <c r="AB12" s="3"/>
      <c r="AC12" s="3">
        <v>0</v>
      </c>
      <c r="AD12" s="3"/>
      <c r="AE12" s="11">
        <v>0</v>
      </c>
      <c r="AF12" s="11"/>
      <c r="AG12" s="13">
        <v>0</v>
      </c>
      <c r="AH12" s="11"/>
      <c r="AI12" s="10">
        <v>11.68</v>
      </c>
      <c r="AJ12" s="14">
        <f t="shared" si="0"/>
        <v>11.48</v>
      </c>
      <c r="AK12" s="10">
        <f t="shared" si="1"/>
        <v>11.48</v>
      </c>
      <c r="AL12" s="11" t="s">
        <v>115</v>
      </c>
      <c r="AM12" s="3" t="s">
        <v>51</v>
      </c>
      <c r="AN12" s="3" t="s">
        <v>52</v>
      </c>
    </row>
    <row r="13" spans="1:40" ht="249.75" x14ac:dyDescent="0.4">
      <c r="A13" s="3">
        <v>11</v>
      </c>
      <c r="B13" s="10">
        <v>20231145009</v>
      </c>
      <c r="C13" s="10" t="s">
        <v>39</v>
      </c>
      <c r="D13" s="10" t="s">
        <v>40</v>
      </c>
      <c r="E13" s="10" t="s">
        <v>41</v>
      </c>
      <c r="F13" s="3" t="s">
        <v>116</v>
      </c>
      <c r="G13" s="10">
        <v>15014611918</v>
      </c>
      <c r="H13" s="10" t="s">
        <v>117</v>
      </c>
      <c r="I13" s="10" t="s">
        <v>55</v>
      </c>
      <c r="J13" s="10" t="s">
        <v>45</v>
      </c>
      <c r="K13" s="3">
        <v>0.3</v>
      </c>
      <c r="L13" s="3" t="s">
        <v>77</v>
      </c>
      <c r="M13" s="11">
        <v>1.3</v>
      </c>
      <c r="N13" s="11" t="s">
        <v>118</v>
      </c>
      <c r="O13" s="3">
        <v>0.7</v>
      </c>
      <c r="P13" s="3" t="s">
        <v>119</v>
      </c>
      <c r="Q13" s="3">
        <v>8.98</v>
      </c>
      <c r="R13" s="3" t="s">
        <v>120</v>
      </c>
      <c r="S13" s="11">
        <v>8.98</v>
      </c>
      <c r="T13" s="11"/>
      <c r="U13" s="3">
        <v>8.98</v>
      </c>
      <c r="V13" s="3"/>
      <c r="W13" s="3" t="s">
        <v>104</v>
      </c>
      <c r="X13" s="3"/>
      <c r="Y13" s="11">
        <v>0</v>
      </c>
      <c r="Z13" s="11"/>
      <c r="AA13" s="3">
        <v>0.8</v>
      </c>
      <c r="AB13" s="3" t="s">
        <v>121</v>
      </c>
      <c r="AC13" s="3">
        <v>1.8</v>
      </c>
      <c r="AD13" s="3" t="s">
        <v>122</v>
      </c>
      <c r="AE13" s="11">
        <v>0.4</v>
      </c>
      <c r="AF13" s="11" t="s">
        <v>123</v>
      </c>
      <c r="AG13" s="13">
        <v>0.4</v>
      </c>
      <c r="AH13" s="13" t="s">
        <v>124</v>
      </c>
      <c r="AI13" s="10">
        <v>11.08</v>
      </c>
      <c r="AJ13" s="14">
        <f t="shared" si="0"/>
        <v>10.680000000000001</v>
      </c>
      <c r="AK13" s="10">
        <f t="shared" si="1"/>
        <v>10.879999999999999</v>
      </c>
      <c r="AL13" s="7" t="s">
        <v>125</v>
      </c>
      <c r="AM13" s="3" t="s">
        <v>51</v>
      </c>
      <c r="AN13" s="3" t="s">
        <v>52</v>
      </c>
    </row>
    <row r="14" spans="1:40" ht="166.5" x14ac:dyDescent="0.4">
      <c r="A14" s="3">
        <v>12</v>
      </c>
      <c r="B14" s="10">
        <v>20231145003</v>
      </c>
      <c r="C14" s="10" t="s">
        <v>39</v>
      </c>
      <c r="D14" s="10" t="s">
        <v>40</v>
      </c>
      <c r="E14" s="10" t="s">
        <v>41</v>
      </c>
      <c r="F14" s="3" t="s">
        <v>126</v>
      </c>
      <c r="G14" s="10">
        <v>13226631231</v>
      </c>
      <c r="H14" s="10" t="s">
        <v>69</v>
      </c>
      <c r="I14" s="10" t="s">
        <v>55</v>
      </c>
      <c r="J14" s="10" t="s">
        <v>45</v>
      </c>
      <c r="K14" s="3" t="s">
        <v>127</v>
      </c>
      <c r="L14" s="3" t="s">
        <v>128</v>
      </c>
      <c r="M14" s="11">
        <v>1.3</v>
      </c>
      <c r="N14" s="11" t="s">
        <v>129</v>
      </c>
      <c r="O14" s="3">
        <v>0.5</v>
      </c>
      <c r="P14" s="3" t="s">
        <v>130</v>
      </c>
      <c r="Q14" s="3" t="s">
        <v>131</v>
      </c>
      <c r="R14" s="5" t="s">
        <v>168</v>
      </c>
      <c r="S14" s="11">
        <v>9.1300000000000008</v>
      </c>
      <c r="T14" s="11"/>
      <c r="U14" s="3">
        <v>9.1300000000000008</v>
      </c>
      <c r="V14" s="3"/>
      <c r="W14" s="3" t="s">
        <v>132</v>
      </c>
      <c r="X14" s="5" t="s">
        <v>134</v>
      </c>
      <c r="Y14" s="11">
        <v>0</v>
      </c>
      <c r="Z14" s="11" t="s">
        <v>133</v>
      </c>
      <c r="AA14" s="3">
        <v>0.8</v>
      </c>
      <c r="AB14" s="3" t="s">
        <v>134</v>
      </c>
      <c r="AC14" s="3">
        <v>0</v>
      </c>
      <c r="AD14" s="3"/>
      <c r="AE14" s="11">
        <v>0</v>
      </c>
      <c r="AF14" s="11"/>
      <c r="AG14" s="13"/>
      <c r="AH14" s="11"/>
      <c r="AI14" s="10">
        <v>10.43</v>
      </c>
      <c r="AJ14" s="14">
        <f t="shared" si="0"/>
        <v>10.430000000000001</v>
      </c>
      <c r="AK14" s="10">
        <f t="shared" si="1"/>
        <v>10.430000000000001</v>
      </c>
      <c r="AL14" s="7"/>
      <c r="AM14" s="3" t="s">
        <v>51</v>
      </c>
      <c r="AN14" s="3" t="s">
        <v>52</v>
      </c>
    </row>
    <row r="15" spans="1:40" ht="55.5" x14ac:dyDescent="0.4">
      <c r="A15" s="3">
        <v>13</v>
      </c>
      <c r="B15" s="10">
        <v>20231145007</v>
      </c>
      <c r="C15" s="10" t="s">
        <v>110</v>
      </c>
      <c r="D15" s="10" t="s">
        <v>40</v>
      </c>
      <c r="E15" s="10" t="s">
        <v>41</v>
      </c>
      <c r="F15" s="3" t="s">
        <v>135</v>
      </c>
      <c r="G15" s="10">
        <v>15989978424</v>
      </c>
      <c r="H15" s="10" t="s">
        <v>136</v>
      </c>
      <c r="I15" s="10" t="s">
        <v>55</v>
      </c>
      <c r="J15" s="10" t="s">
        <v>45</v>
      </c>
      <c r="K15" s="3">
        <v>0.5</v>
      </c>
      <c r="L15" s="3"/>
      <c r="M15" s="11">
        <v>0.3</v>
      </c>
      <c r="N15" s="7" t="s">
        <v>137</v>
      </c>
      <c r="O15" s="3">
        <v>0.3</v>
      </c>
      <c r="P15" s="3"/>
      <c r="Q15" s="3">
        <v>9.09</v>
      </c>
      <c r="R15" s="3" t="s">
        <v>138</v>
      </c>
      <c r="S15" s="11">
        <v>9.09</v>
      </c>
      <c r="T15" s="11"/>
      <c r="U15" s="3">
        <v>9.09</v>
      </c>
      <c r="V15" s="3"/>
      <c r="W15" s="3" t="s">
        <v>104</v>
      </c>
      <c r="X15" s="3"/>
      <c r="Y15" s="11">
        <v>0</v>
      </c>
      <c r="Z15" s="11"/>
      <c r="AA15" s="3">
        <v>0</v>
      </c>
      <c r="AB15" s="3"/>
      <c r="AC15" s="3">
        <v>1</v>
      </c>
      <c r="AD15" s="3" t="s">
        <v>139</v>
      </c>
      <c r="AE15" s="11">
        <v>1</v>
      </c>
      <c r="AF15" s="11" t="s">
        <v>139</v>
      </c>
      <c r="AG15" s="13">
        <v>1</v>
      </c>
      <c r="AH15" s="11"/>
      <c r="AI15" s="10">
        <v>10.59</v>
      </c>
      <c r="AJ15" s="14">
        <f t="shared" si="0"/>
        <v>10.39</v>
      </c>
      <c r="AK15" s="10">
        <f t="shared" si="1"/>
        <v>10.39</v>
      </c>
      <c r="AL15" s="7" t="s">
        <v>137</v>
      </c>
      <c r="AM15" s="3" t="s">
        <v>51</v>
      </c>
      <c r="AN15" s="3" t="s">
        <v>52</v>
      </c>
    </row>
    <row r="16" spans="1:40" ht="111" x14ac:dyDescent="0.4">
      <c r="A16" s="3">
        <v>14</v>
      </c>
      <c r="B16" s="10">
        <v>20231145014</v>
      </c>
      <c r="C16" s="10" t="s">
        <v>39</v>
      </c>
      <c r="D16" s="10" t="s">
        <v>40</v>
      </c>
      <c r="E16" s="10" t="s">
        <v>41</v>
      </c>
      <c r="F16" s="3" t="s">
        <v>140</v>
      </c>
      <c r="G16" s="10">
        <v>18838929142</v>
      </c>
      <c r="H16" s="10" t="s">
        <v>141</v>
      </c>
      <c r="I16" s="10" t="s">
        <v>55</v>
      </c>
      <c r="J16" s="10" t="s">
        <v>45</v>
      </c>
      <c r="K16" s="3">
        <v>0.6</v>
      </c>
      <c r="L16" s="5" t="s">
        <v>142</v>
      </c>
      <c r="M16" s="11">
        <v>0.6</v>
      </c>
      <c r="N16" s="7"/>
      <c r="O16" s="3">
        <v>0</v>
      </c>
      <c r="P16" s="3" t="s">
        <v>143</v>
      </c>
      <c r="Q16" s="3">
        <v>9.06</v>
      </c>
      <c r="R16" s="3" t="s">
        <v>144</v>
      </c>
      <c r="S16" s="11">
        <v>9.06</v>
      </c>
      <c r="T16" s="11"/>
      <c r="U16" s="3">
        <v>9.06</v>
      </c>
      <c r="V16" s="3"/>
      <c r="W16" s="3"/>
      <c r="X16" s="3"/>
      <c r="Y16" s="11">
        <v>0</v>
      </c>
      <c r="Z16" s="11"/>
      <c r="AA16" s="3">
        <v>0.6</v>
      </c>
      <c r="AB16" s="3" t="s">
        <v>142</v>
      </c>
      <c r="AC16" s="3">
        <v>0.2</v>
      </c>
      <c r="AD16" s="5" t="s">
        <v>109</v>
      </c>
      <c r="AE16" s="11">
        <v>0.2</v>
      </c>
      <c r="AF16" s="11"/>
      <c r="AG16" s="13">
        <v>0.2</v>
      </c>
      <c r="AH16" s="11"/>
      <c r="AI16" s="10">
        <v>9.86</v>
      </c>
      <c r="AJ16" s="14">
        <f t="shared" si="0"/>
        <v>9.86</v>
      </c>
      <c r="AK16" s="10">
        <f t="shared" si="1"/>
        <v>9.8600000000000012</v>
      </c>
      <c r="AL16" s="11"/>
      <c r="AM16" s="3" t="s">
        <v>51</v>
      </c>
      <c r="AN16" s="3" t="s">
        <v>52</v>
      </c>
    </row>
    <row r="17" spans="1:41" ht="152.65" x14ac:dyDescent="0.4">
      <c r="A17" s="3">
        <v>15</v>
      </c>
      <c r="B17" s="10">
        <v>20231190001</v>
      </c>
      <c r="C17" s="10" t="s">
        <v>145</v>
      </c>
      <c r="D17" s="10" t="s">
        <v>40</v>
      </c>
      <c r="E17" s="10" t="s">
        <v>41</v>
      </c>
      <c r="F17" s="3" t="s">
        <v>146</v>
      </c>
      <c r="G17" s="10">
        <v>15992609735</v>
      </c>
      <c r="H17" s="10" t="s">
        <v>147</v>
      </c>
      <c r="I17" s="10" t="s">
        <v>55</v>
      </c>
      <c r="J17" s="10" t="s">
        <v>45</v>
      </c>
      <c r="K17" s="3">
        <v>0.1</v>
      </c>
      <c r="L17" s="3" t="s">
        <v>148</v>
      </c>
      <c r="M17" s="11">
        <v>0.3</v>
      </c>
      <c r="N17" s="11" t="s">
        <v>149</v>
      </c>
      <c r="O17" s="3">
        <v>0.1</v>
      </c>
      <c r="P17" s="3" t="s">
        <v>148</v>
      </c>
      <c r="Q17" s="3">
        <v>9.27</v>
      </c>
      <c r="R17" s="3" t="s">
        <v>150</v>
      </c>
      <c r="S17" s="11">
        <v>9.27</v>
      </c>
      <c r="T17" s="11"/>
      <c r="U17" s="3">
        <v>9.27</v>
      </c>
      <c r="V17" s="3"/>
      <c r="W17" s="3">
        <v>0.2</v>
      </c>
      <c r="X17" s="3" t="s">
        <v>151</v>
      </c>
      <c r="Y17" s="11">
        <v>0</v>
      </c>
      <c r="Z17" s="11" t="s">
        <v>152</v>
      </c>
      <c r="AA17" s="3">
        <v>0.2</v>
      </c>
      <c r="AB17" s="3" t="s">
        <v>151</v>
      </c>
      <c r="AC17" s="3">
        <v>0.2</v>
      </c>
      <c r="AD17" s="3" t="s">
        <v>153</v>
      </c>
      <c r="AE17" s="11">
        <v>0.2</v>
      </c>
      <c r="AF17" s="11"/>
      <c r="AG17" s="13">
        <v>0.2</v>
      </c>
      <c r="AH17" s="11"/>
      <c r="AI17" s="10">
        <f>AC17+W17+Q17+K17</f>
        <v>9.77</v>
      </c>
      <c r="AJ17" s="14">
        <f t="shared" si="0"/>
        <v>9.77</v>
      </c>
      <c r="AK17" s="10">
        <f t="shared" si="1"/>
        <v>9.77</v>
      </c>
      <c r="AL17" s="11"/>
      <c r="AM17" s="3" t="s">
        <v>51</v>
      </c>
      <c r="AN17" s="3" t="s">
        <v>52</v>
      </c>
    </row>
    <row r="18" spans="1:41" ht="166.5" x14ac:dyDescent="0.4">
      <c r="A18" s="3">
        <v>16</v>
      </c>
      <c r="B18" s="10">
        <v>20231145017</v>
      </c>
      <c r="C18" s="10" t="s">
        <v>39</v>
      </c>
      <c r="D18" s="10" t="s">
        <v>40</v>
      </c>
      <c r="E18" s="10" t="s">
        <v>41</v>
      </c>
      <c r="F18" s="3" t="s">
        <v>154</v>
      </c>
      <c r="G18" s="10">
        <v>13929518781</v>
      </c>
      <c r="H18" s="10" t="s">
        <v>43</v>
      </c>
      <c r="I18" s="10" t="s">
        <v>55</v>
      </c>
      <c r="J18" s="10" t="s">
        <v>45</v>
      </c>
      <c r="K18" s="3">
        <v>0.2</v>
      </c>
      <c r="L18" s="3" t="s">
        <v>155</v>
      </c>
      <c r="M18" s="11">
        <v>0.2</v>
      </c>
      <c r="N18" s="11"/>
      <c r="O18" s="3">
        <v>0.2</v>
      </c>
      <c r="P18" s="3"/>
      <c r="Q18" s="3">
        <v>9.17</v>
      </c>
      <c r="R18" s="3" t="s">
        <v>156</v>
      </c>
      <c r="S18" s="11">
        <v>9.1999999999999993</v>
      </c>
      <c r="T18" s="11"/>
      <c r="U18" s="3">
        <v>9.1999999999999993</v>
      </c>
      <c r="V18" s="3"/>
      <c r="W18" s="3">
        <v>0</v>
      </c>
      <c r="X18" s="3" t="s">
        <v>104</v>
      </c>
      <c r="Y18" s="11">
        <v>0</v>
      </c>
      <c r="Z18" s="11"/>
      <c r="AA18" s="3">
        <v>0</v>
      </c>
      <c r="AB18" s="3"/>
      <c r="AC18" s="3">
        <v>0</v>
      </c>
      <c r="AD18" s="3" t="s">
        <v>104</v>
      </c>
      <c r="AE18" s="11">
        <v>0</v>
      </c>
      <c r="AF18" s="11"/>
      <c r="AG18" s="13">
        <v>0</v>
      </c>
      <c r="AH18" s="11"/>
      <c r="AI18" s="10">
        <v>9.3699999999999992</v>
      </c>
      <c r="AJ18" s="14">
        <f t="shared" si="0"/>
        <v>9.3999999999999986</v>
      </c>
      <c r="AK18" s="10">
        <f t="shared" si="1"/>
        <v>9.3999999999999986</v>
      </c>
      <c r="AL18" s="11"/>
      <c r="AM18" s="3" t="s">
        <v>51</v>
      </c>
      <c r="AN18" s="3" t="s">
        <v>52</v>
      </c>
    </row>
    <row r="19" spans="1:41" ht="27.75" x14ac:dyDescent="0.4">
      <c r="A19" s="3">
        <v>17</v>
      </c>
      <c r="B19" s="10">
        <v>20231145004</v>
      </c>
      <c r="C19" s="10" t="s">
        <v>39</v>
      </c>
      <c r="D19" s="10" t="s">
        <v>40</v>
      </c>
      <c r="E19" s="10" t="s">
        <v>41</v>
      </c>
      <c r="F19" s="3" t="s">
        <v>157</v>
      </c>
      <c r="G19" s="10">
        <v>18625350615</v>
      </c>
      <c r="H19" s="10" t="s">
        <v>158</v>
      </c>
      <c r="I19" s="10" t="s">
        <v>55</v>
      </c>
      <c r="J19" s="10" t="s">
        <v>45</v>
      </c>
      <c r="K19" s="3">
        <v>0</v>
      </c>
      <c r="L19" s="3"/>
      <c r="M19" s="11">
        <v>0</v>
      </c>
      <c r="N19" s="7"/>
      <c r="O19" s="3">
        <v>0</v>
      </c>
      <c r="P19" s="3"/>
      <c r="Q19" s="3">
        <v>9.3699999999999992</v>
      </c>
      <c r="R19" s="3"/>
      <c r="S19" s="11">
        <v>9.3699999999999992</v>
      </c>
      <c r="T19" s="11"/>
      <c r="U19" s="3">
        <v>9.3699999999999992</v>
      </c>
      <c r="V19" s="3"/>
      <c r="W19" s="3">
        <v>0</v>
      </c>
      <c r="X19" s="3"/>
      <c r="Y19" s="11">
        <v>0</v>
      </c>
      <c r="Z19" s="7"/>
      <c r="AA19" s="3">
        <v>0</v>
      </c>
      <c r="AB19" s="3"/>
      <c r="AC19" s="3">
        <v>0</v>
      </c>
      <c r="AD19" s="3"/>
      <c r="AE19" s="11">
        <v>0</v>
      </c>
      <c r="AF19" s="7"/>
      <c r="AG19" s="13">
        <v>0</v>
      </c>
      <c r="AH19" s="11"/>
      <c r="AI19" s="10">
        <v>9.3699999999999992</v>
      </c>
      <c r="AJ19" s="14">
        <f t="shared" si="0"/>
        <v>9.3699999999999992</v>
      </c>
      <c r="AK19" s="10">
        <f t="shared" si="1"/>
        <v>9.3699999999999992</v>
      </c>
      <c r="AL19" s="7"/>
      <c r="AM19" s="3" t="s">
        <v>51</v>
      </c>
      <c r="AN19" s="3" t="s">
        <v>52</v>
      </c>
    </row>
    <row r="20" spans="1:41" ht="81.400000000000006" x14ac:dyDescent="0.4">
      <c r="A20" s="3">
        <v>18</v>
      </c>
      <c r="B20" s="10">
        <v>20231145013</v>
      </c>
      <c r="C20" s="10" t="s">
        <v>39</v>
      </c>
      <c r="D20" s="10" t="s">
        <v>40</v>
      </c>
      <c r="E20" s="10" t="s">
        <v>41</v>
      </c>
      <c r="F20" s="3" t="s">
        <v>159</v>
      </c>
      <c r="G20" s="10">
        <v>18475802626</v>
      </c>
      <c r="H20" s="10" t="s">
        <v>54</v>
      </c>
      <c r="I20" s="10" t="s">
        <v>55</v>
      </c>
      <c r="J20" s="10" t="s">
        <v>45</v>
      </c>
      <c r="K20" s="3">
        <v>0.2</v>
      </c>
      <c r="L20" s="12" t="s">
        <v>160</v>
      </c>
      <c r="M20" s="11">
        <v>0.2</v>
      </c>
      <c r="N20" s="11"/>
      <c r="O20" s="3">
        <v>0.2</v>
      </c>
      <c r="P20" s="3"/>
      <c r="Q20" s="16">
        <v>8.82</v>
      </c>
      <c r="R20" s="16" t="s">
        <v>169</v>
      </c>
      <c r="S20" s="11">
        <v>8.9</v>
      </c>
      <c r="T20" s="11"/>
      <c r="U20" s="3">
        <v>8.9</v>
      </c>
      <c r="V20" s="3"/>
      <c r="W20" s="3">
        <v>0</v>
      </c>
      <c r="X20" s="3"/>
      <c r="Y20" s="11">
        <v>0</v>
      </c>
      <c r="Z20" s="11"/>
      <c r="AA20" s="3">
        <v>0</v>
      </c>
      <c r="AB20" s="3"/>
      <c r="AC20" s="3">
        <v>0</v>
      </c>
      <c r="AD20" s="3"/>
      <c r="AE20" s="11">
        <v>0</v>
      </c>
      <c r="AF20" s="11"/>
      <c r="AG20" s="13">
        <v>0</v>
      </c>
      <c r="AH20" s="11"/>
      <c r="AI20" s="10">
        <v>9.02</v>
      </c>
      <c r="AJ20" s="14">
        <f t="shared" si="0"/>
        <v>9.1</v>
      </c>
      <c r="AK20" s="10">
        <f t="shared" si="1"/>
        <v>9.1</v>
      </c>
      <c r="AL20" s="11"/>
      <c r="AM20" s="3" t="s">
        <v>51</v>
      </c>
      <c r="AN20" s="3" t="s">
        <v>52</v>
      </c>
    </row>
    <row r="21" spans="1:41" ht="319.14999999999998" x14ac:dyDescent="0.4">
      <c r="A21" s="3">
        <v>19</v>
      </c>
      <c r="B21" s="61">
        <v>20232145001</v>
      </c>
      <c r="C21" s="17" t="s">
        <v>39</v>
      </c>
      <c r="D21" s="17" t="s">
        <v>172</v>
      </c>
      <c r="E21" s="17" t="s">
        <v>173</v>
      </c>
      <c r="F21" s="17" t="s">
        <v>174</v>
      </c>
      <c r="G21" s="61">
        <v>13119573611</v>
      </c>
      <c r="H21" s="17" t="s">
        <v>43</v>
      </c>
      <c r="I21" s="17" t="s">
        <v>175</v>
      </c>
      <c r="J21" s="17" t="s">
        <v>45</v>
      </c>
      <c r="K21" s="17">
        <v>1.1000000000000001</v>
      </c>
      <c r="L21" s="17" t="s">
        <v>176</v>
      </c>
      <c r="M21" s="18">
        <v>0.7</v>
      </c>
      <c r="N21" s="18" t="s">
        <v>177</v>
      </c>
      <c r="O21" s="18">
        <v>0.7</v>
      </c>
      <c r="P21" s="18" t="s">
        <v>178</v>
      </c>
      <c r="Q21" s="17">
        <v>18.38</v>
      </c>
      <c r="R21" s="17" t="s">
        <v>179</v>
      </c>
      <c r="S21" s="17">
        <v>18.38</v>
      </c>
      <c r="T21" s="17" t="s">
        <v>179</v>
      </c>
      <c r="U21" s="18">
        <v>18.38</v>
      </c>
      <c r="V21" s="19" t="s">
        <v>179</v>
      </c>
      <c r="W21" s="17">
        <v>24.9</v>
      </c>
      <c r="X21" s="17" t="s">
        <v>180</v>
      </c>
      <c r="Y21" s="18">
        <v>25.1</v>
      </c>
      <c r="Z21" s="19" t="s">
        <v>181</v>
      </c>
      <c r="AA21" s="18">
        <v>25.1</v>
      </c>
      <c r="AB21" s="19" t="s">
        <v>182</v>
      </c>
      <c r="AC21" s="17">
        <v>0.2</v>
      </c>
      <c r="AD21" s="17" t="str">
        <f>[1]Sheet1!$Q$3</f>
        <v>（1）参加食品学院院运会方阵 0.2分</v>
      </c>
      <c r="AE21" s="17">
        <v>0.4</v>
      </c>
      <c r="AF21" s="17" t="s">
        <v>183</v>
      </c>
      <c r="AG21" s="18">
        <v>0.4</v>
      </c>
      <c r="AH21" s="18" t="s">
        <v>184</v>
      </c>
      <c r="AI21" s="17">
        <v>44.58</v>
      </c>
      <c r="AJ21" s="17">
        <f>M21+S21+Y21+AE21</f>
        <v>44.58</v>
      </c>
      <c r="AK21" s="19">
        <f>AA21+AG21+O21+U21</f>
        <v>44.58</v>
      </c>
      <c r="AL21" s="17"/>
      <c r="AM21" s="20" t="s">
        <v>185</v>
      </c>
      <c r="AN21" s="21" t="s">
        <v>186</v>
      </c>
      <c r="AO21" s="22"/>
    </row>
    <row r="22" spans="1:41" ht="263.64999999999998" x14ac:dyDescent="0.4">
      <c r="A22" s="3">
        <v>20</v>
      </c>
      <c r="B22" s="20">
        <v>20232047005</v>
      </c>
      <c r="C22" s="20" t="s">
        <v>187</v>
      </c>
      <c r="D22" s="17" t="s">
        <v>172</v>
      </c>
      <c r="E22" s="23" t="s">
        <v>188</v>
      </c>
      <c r="F22" s="20" t="s">
        <v>189</v>
      </c>
      <c r="G22" s="20">
        <v>19880281008</v>
      </c>
      <c r="H22" s="20" t="s">
        <v>190</v>
      </c>
      <c r="I22" s="20" t="s">
        <v>175</v>
      </c>
      <c r="J22" s="20" t="s">
        <v>45</v>
      </c>
      <c r="K22" s="20">
        <v>4.2</v>
      </c>
      <c r="L22" s="20" t="s">
        <v>191</v>
      </c>
      <c r="M22" s="20">
        <v>4.0999999999999996</v>
      </c>
      <c r="N22" s="21" t="s">
        <v>192</v>
      </c>
      <c r="O22" s="20">
        <v>4.0999999999999996</v>
      </c>
      <c r="P22" s="21" t="s">
        <v>192</v>
      </c>
      <c r="Q22" s="20">
        <v>18.690000000000001</v>
      </c>
      <c r="R22" s="20" t="s">
        <v>193</v>
      </c>
      <c r="S22" s="20">
        <v>18.690000000000001</v>
      </c>
      <c r="T22" s="20" t="s">
        <v>193</v>
      </c>
      <c r="U22" s="20">
        <v>18.690000000000001</v>
      </c>
      <c r="V22" s="20" t="s">
        <v>193</v>
      </c>
      <c r="W22" s="20">
        <v>5</v>
      </c>
      <c r="X22" s="20" t="s">
        <v>194</v>
      </c>
      <c r="Y22" s="20">
        <v>5</v>
      </c>
      <c r="Z22" s="20" t="s">
        <v>195</v>
      </c>
      <c r="AA22" s="20">
        <v>5</v>
      </c>
      <c r="AB22" s="20" t="s">
        <v>195</v>
      </c>
      <c r="AC22" s="20">
        <v>2.1</v>
      </c>
      <c r="AD22" s="20" t="s">
        <v>196</v>
      </c>
      <c r="AE22" s="20">
        <v>2.1</v>
      </c>
      <c r="AF22" s="20" t="s">
        <v>196</v>
      </c>
      <c r="AG22" s="20">
        <v>2.1</v>
      </c>
      <c r="AH22" s="20" t="s">
        <v>196</v>
      </c>
      <c r="AI22" s="24">
        <v>30.09</v>
      </c>
      <c r="AJ22" s="20">
        <v>29.99</v>
      </c>
      <c r="AK22" s="20">
        <v>29.99</v>
      </c>
      <c r="AL22" s="25" t="s">
        <v>197</v>
      </c>
      <c r="AM22" s="21" t="s">
        <v>198</v>
      </c>
      <c r="AN22" s="21" t="s">
        <v>199</v>
      </c>
      <c r="AO22" s="22"/>
    </row>
    <row r="23" spans="1:41" ht="291.39999999999998" x14ac:dyDescent="0.4">
      <c r="A23" s="3">
        <v>21</v>
      </c>
      <c r="B23" s="17" t="s">
        <v>200</v>
      </c>
      <c r="C23" s="17" t="s">
        <v>39</v>
      </c>
      <c r="D23" s="17" t="s">
        <v>172</v>
      </c>
      <c r="E23" s="17" t="s">
        <v>173</v>
      </c>
      <c r="F23" s="17" t="s">
        <v>201</v>
      </c>
      <c r="G23" s="17" t="s">
        <v>202</v>
      </c>
      <c r="H23" s="17" t="s">
        <v>43</v>
      </c>
      <c r="I23" s="17" t="s">
        <v>175</v>
      </c>
      <c r="J23" s="17" t="s">
        <v>45</v>
      </c>
      <c r="K23" s="17">
        <v>3.8</v>
      </c>
      <c r="L23" s="17" t="s">
        <v>203</v>
      </c>
      <c r="M23" s="17">
        <f>K23</f>
        <v>3.8</v>
      </c>
      <c r="N23" s="17" t="str">
        <f>L23</f>
        <v>（1）2023年团员评议：优秀团员 1分 
（2）其他班委：班级生活委员 2分
（3）参与“爱自己，从破解情绪密码开始”心理健康讲座集体活动0.2分
（4）参与“自我与觉擦”研究生心理健康讲座 集体活动0.2分
（5）“猫鼠游戏”户外团体活动 集体活动0.2分
（6）四星实验室 0.2分</v>
      </c>
      <c r="O23" s="18">
        <v>2.8</v>
      </c>
      <c r="P23" s="18" t="s">
        <v>204</v>
      </c>
      <c r="Q23" s="17">
        <v>18.12</v>
      </c>
      <c r="R23" s="17" t="s">
        <v>205</v>
      </c>
      <c r="S23" s="18">
        <v>18.21</v>
      </c>
      <c r="T23" s="19" t="s">
        <v>205</v>
      </c>
      <c r="U23" s="18">
        <v>18.21</v>
      </c>
      <c r="V23" s="19" t="s">
        <v>205</v>
      </c>
      <c r="W23" s="17">
        <v>2.6</v>
      </c>
      <c r="X23" s="17" t="s">
        <v>206</v>
      </c>
      <c r="Y23" s="17">
        <v>2.6</v>
      </c>
      <c r="Z23" s="17" t="s">
        <v>206</v>
      </c>
      <c r="AA23" s="18">
        <v>2.1</v>
      </c>
      <c r="AB23" s="18" t="s">
        <v>207</v>
      </c>
      <c r="AC23" s="17">
        <v>5.95</v>
      </c>
      <c r="AD23" s="17" t="s">
        <v>208</v>
      </c>
      <c r="AE23" s="17">
        <v>5.75</v>
      </c>
      <c r="AF23" s="17" t="s">
        <v>209</v>
      </c>
      <c r="AG23" s="18">
        <v>5.75</v>
      </c>
      <c r="AH23" s="19" t="s">
        <v>208</v>
      </c>
      <c r="AI23" s="26">
        <v>30.47</v>
      </c>
      <c r="AJ23" s="18">
        <f>M23+S23+Y23+AE23</f>
        <v>30.360000000000003</v>
      </c>
      <c r="AK23" s="18">
        <f>AA23+AG23+O23+U23</f>
        <v>28.86</v>
      </c>
      <c r="AL23" s="17" t="s">
        <v>210</v>
      </c>
      <c r="AM23" s="20" t="s">
        <v>185</v>
      </c>
      <c r="AN23" s="21" t="s">
        <v>186</v>
      </c>
      <c r="AO23" s="22"/>
    </row>
    <row r="24" spans="1:41" ht="374.65" x14ac:dyDescent="0.4">
      <c r="A24" s="3">
        <v>22</v>
      </c>
      <c r="B24" s="20">
        <v>20232145013</v>
      </c>
      <c r="C24" s="20" t="s">
        <v>39</v>
      </c>
      <c r="D24" s="17" t="s">
        <v>172</v>
      </c>
      <c r="E24" s="17" t="s">
        <v>211</v>
      </c>
      <c r="F24" s="20" t="s">
        <v>212</v>
      </c>
      <c r="G24" s="20">
        <v>18027111178</v>
      </c>
      <c r="H24" s="20" t="s">
        <v>213</v>
      </c>
      <c r="I24" s="20" t="s">
        <v>175</v>
      </c>
      <c r="J24" s="20" t="s">
        <v>45</v>
      </c>
      <c r="K24" s="20">
        <v>5.65</v>
      </c>
      <c r="L24" s="20" t="s">
        <v>214</v>
      </c>
      <c r="M24" s="20">
        <v>5.45</v>
      </c>
      <c r="N24" s="20" t="s">
        <v>215</v>
      </c>
      <c r="O24" s="18">
        <v>4.95</v>
      </c>
      <c r="P24" s="20" t="s">
        <v>216</v>
      </c>
      <c r="Q24" s="20">
        <v>18.399999999999999</v>
      </c>
      <c r="R24" s="20" t="s">
        <v>217</v>
      </c>
      <c r="S24" s="20">
        <v>18.399999999999999</v>
      </c>
      <c r="T24" s="20" t="s">
        <v>217</v>
      </c>
      <c r="U24" s="20">
        <v>18.399999999999999</v>
      </c>
      <c r="V24" s="20" t="s">
        <v>217</v>
      </c>
      <c r="W24" s="20">
        <v>3.3</v>
      </c>
      <c r="X24" s="20" t="s">
        <v>218</v>
      </c>
      <c r="Y24" s="20">
        <v>3.3</v>
      </c>
      <c r="Z24" s="20" t="s">
        <v>218</v>
      </c>
      <c r="AA24" s="20">
        <v>3.3</v>
      </c>
      <c r="AB24" s="20" t="s">
        <v>219</v>
      </c>
      <c r="AC24" s="20">
        <v>1.2</v>
      </c>
      <c r="AD24" s="20" t="s">
        <v>220</v>
      </c>
      <c r="AE24" s="20">
        <v>1.2</v>
      </c>
      <c r="AF24" s="20" t="s">
        <v>220</v>
      </c>
      <c r="AG24" s="20">
        <v>1.2</v>
      </c>
      <c r="AH24" s="20" t="s">
        <v>220</v>
      </c>
      <c r="AI24" s="20">
        <v>28.55</v>
      </c>
      <c r="AJ24" s="17">
        <v>28.35</v>
      </c>
      <c r="AK24" s="18">
        <v>27.85</v>
      </c>
      <c r="AL24" s="17"/>
      <c r="AM24" s="17" t="s">
        <v>221</v>
      </c>
      <c r="AN24" s="17" t="s">
        <v>222</v>
      </c>
      <c r="AO24" s="22"/>
    </row>
    <row r="25" spans="1:41" ht="319.14999999999998" x14ac:dyDescent="0.4">
      <c r="A25" s="3">
        <v>23</v>
      </c>
      <c r="B25" s="20">
        <v>20232145052</v>
      </c>
      <c r="C25" s="20" t="s">
        <v>39</v>
      </c>
      <c r="D25" s="17" t="s">
        <v>172</v>
      </c>
      <c r="E25" s="23" t="s">
        <v>188</v>
      </c>
      <c r="F25" s="20" t="s">
        <v>223</v>
      </c>
      <c r="G25" s="20">
        <v>18125760225</v>
      </c>
      <c r="H25" s="20" t="s">
        <v>224</v>
      </c>
      <c r="I25" s="20" t="s">
        <v>175</v>
      </c>
      <c r="J25" s="20" t="s">
        <v>45</v>
      </c>
      <c r="K25" s="20">
        <v>1.5</v>
      </c>
      <c r="L25" s="20" t="s">
        <v>225</v>
      </c>
      <c r="M25" s="20">
        <v>1.5</v>
      </c>
      <c r="N25" s="21" t="s">
        <v>225</v>
      </c>
      <c r="O25" s="20">
        <v>1.5</v>
      </c>
      <c r="P25" s="21" t="s">
        <v>225</v>
      </c>
      <c r="Q25" s="20">
        <v>18.088000000000001</v>
      </c>
      <c r="R25" s="20" t="s">
        <v>226</v>
      </c>
      <c r="S25" s="20">
        <v>18.09</v>
      </c>
      <c r="T25" s="20" t="s">
        <v>226</v>
      </c>
      <c r="U25" s="20">
        <v>18.09</v>
      </c>
      <c r="V25" s="20" t="s">
        <v>226</v>
      </c>
      <c r="W25" s="20">
        <v>0.6</v>
      </c>
      <c r="X25" s="20" t="s">
        <v>227</v>
      </c>
      <c r="Y25" s="20">
        <v>0.6</v>
      </c>
      <c r="Z25" s="20" t="s">
        <v>227</v>
      </c>
      <c r="AA25" s="20">
        <v>0.6</v>
      </c>
      <c r="AB25" s="20" t="s">
        <v>227</v>
      </c>
      <c r="AC25" s="20">
        <v>7.6</v>
      </c>
      <c r="AD25" s="20" t="s">
        <v>228</v>
      </c>
      <c r="AE25" s="20">
        <v>7.6</v>
      </c>
      <c r="AF25" s="20" t="s">
        <v>228</v>
      </c>
      <c r="AG25" s="20">
        <v>7.6</v>
      </c>
      <c r="AH25" s="20" t="s">
        <v>228</v>
      </c>
      <c r="AI25" s="20">
        <v>27.788</v>
      </c>
      <c r="AJ25" s="20">
        <v>27.79</v>
      </c>
      <c r="AK25" s="20">
        <v>27.79</v>
      </c>
      <c r="AL25" s="25"/>
      <c r="AM25" s="21" t="s">
        <v>198</v>
      </c>
      <c r="AN25" s="21" t="s">
        <v>199</v>
      </c>
      <c r="AO25" s="22"/>
    </row>
    <row r="26" spans="1:41" ht="208.15" x14ac:dyDescent="0.4">
      <c r="A26" s="3">
        <v>24</v>
      </c>
      <c r="B26" s="20">
        <v>20232145027</v>
      </c>
      <c r="C26" s="20" t="s">
        <v>39</v>
      </c>
      <c r="D26" s="17" t="s">
        <v>172</v>
      </c>
      <c r="E26" s="23" t="s">
        <v>188</v>
      </c>
      <c r="F26" s="20" t="s">
        <v>229</v>
      </c>
      <c r="G26" s="20">
        <v>13544284459</v>
      </c>
      <c r="H26" s="20" t="s">
        <v>230</v>
      </c>
      <c r="I26" s="20" t="s">
        <v>175</v>
      </c>
      <c r="J26" s="20" t="s">
        <v>45</v>
      </c>
      <c r="K26" s="20">
        <v>2.9</v>
      </c>
      <c r="L26" s="20" t="s">
        <v>231</v>
      </c>
      <c r="M26" s="20">
        <v>2.9</v>
      </c>
      <c r="N26" s="21" t="s">
        <v>231</v>
      </c>
      <c r="O26" s="20">
        <v>2.9</v>
      </c>
      <c r="P26" s="21" t="s">
        <v>231</v>
      </c>
      <c r="Q26" s="20">
        <v>18.34</v>
      </c>
      <c r="R26" s="20" t="s">
        <v>232</v>
      </c>
      <c r="S26" s="20">
        <v>18.34</v>
      </c>
      <c r="T26" s="20" t="s">
        <v>232</v>
      </c>
      <c r="U26" s="20">
        <v>18.34</v>
      </c>
      <c r="V26" s="20" t="s">
        <v>232</v>
      </c>
      <c r="W26" s="20">
        <v>2.2000000000000002</v>
      </c>
      <c r="X26" s="20" t="s">
        <v>233</v>
      </c>
      <c r="Y26" s="20">
        <v>2</v>
      </c>
      <c r="Z26" s="20" t="s">
        <v>234</v>
      </c>
      <c r="AA26" s="20">
        <v>2.2000000000000002</v>
      </c>
      <c r="AB26" s="20" t="s">
        <v>235</v>
      </c>
      <c r="AC26" s="20">
        <v>4.2</v>
      </c>
      <c r="AD26" s="20" t="s">
        <v>236</v>
      </c>
      <c r="AE26" s="20">
        <v>4.2</v>
      </c>
      <c r="AF26" s="20" t="s">
        <v>236</v>
      </c>
      <c r="AG26" s="20">
        <v>4.2</v>
      </c>
      <c r="AH26" s="20" t="s">
        <v>236</v>
      </c>
      <c r="AI26" s="20">
        <v>27.64</v>
      </c>
      <c r="AJ26" s="20">
        <v>27.44</v>
      </c>
      <c r="AK26" s="18">
        <v>27.64</v>
      </c>
      <c r="AL26" s="25" t="s">
        <v>237</v>
      </c>
      <c r="AM26" s="21" t="s">
        <v>198</v>
      </c>
      <c r="AN26" s="21" t="s">
        <v>199</v>
      </c>
      <c r="AO26" s="22"/>
    </row>
    <row r="27" spans="1:41" ht="409.5" x14ac:dyDescent="0.4">
      <c r="A27" s="3">
        <v>25</v>
      </c>
      <c r="B27" s="17">
        <v>20232145005</v>
      </c>
      <c r="C27" s="17" t="s">
        <v>39</v>
      </c>
      <c r="D27" s="17" t="s">
        <v>172</v>
      </c>
      <c r="E27" s="17" t="s">
        <v>173</v>
      </c>
      <c r="F27" s="17" t="s">
        <v>238</v>
      </c>
      <c r="G27" s="17" t="s">
        <v>239</v>
      </c>
      <c r="H27" s="17" t="s">
        <v>240</v>
      </c>
      <c r="I27" s="17" t="s">
        <v>175</v>
      </c>
      <c r="J27" s="17" t="s">
        <v>45</v>
      </c>
      <c r="K27" s="17">
        <v>0.2</v>
      </c>
      <c r="L27" s="17" t="s">
        <v>241</v>
      </c>
      <c r="M27" s="17">
        <v>0.2</v>
      </c>
      <c r="N27" s="17" t="s">
        <v>241</v>
      </c>
      <c r="O27" s="18">
        <v>0.2</v>
      </c>
      <c r="P27" s="18" t="s">
        <v>241</v>
      </c>
      <c r="Q27" s="17">
        <v>18.033999999999999</v>
      </c>
      <c r="R27" s="17" t="s">
        <v>242</v>
      </c>
      <c r="S27" s="17">
        <v>18.03</v>
      </c>
      <c r="T27" s="17" t="s">
        <v>242</v>
      </c>
      <c r="U27" s="19">
        <v>18.03</v>
      </c>
      <c r="V27" s="19" t="s">
        <v>242</v>
      </c>
      <c r="W27" s="17">
        <v>8</v>
      </c>
      <c r="X27" s="17" t="s">
        <v>243</v>
      </c>
      <c r="Y27" s="18">
        <v>8.4</v>
      </c>
      <c r="Z27" s="18" t="s">
        <v>244</v>
      </c>
      <c r="AA27" s="18">
        <v>6.4</v>
      </c>
      <c r="AB27" s="18" t="s">
        <v>245</v>
      </c>
      <c r="AC27" s="17">
        <v>0.4</v>
      </c>
      <c r="AD27" s="17" t="s">
        <v>246</v>
      </c>
      <c r="AE27" s="17">
        <v>0.4</v>
      </c>
      <c r="AF27" s="17" t="s">
        <v>246</v>
      </c>
      <c r="AG27" s="18">
        <v>0.4</v>
      </c>
      <c r="AH27" s="18" t="s">
        <v>246</v>
      </c>
      <c r="AI27" s="17">
        <v>26.63</v>
      </c>
      <c r="AJ27" s="18">
        <f>M27+S27+Y27+AE27</f>
        <v>27.03</v>
      </c>
      <c r="AK27" s="18">
        <f>AA27+AG27+O27+U27</f>
        <v>25.03</v>
      </c>
      <c r="AL27" s="18" t="s">
        <v>247</v>
      </c>
      <c r="AM27" s="20" t="s">
        <v>185</v>
      </c>
      <c r="AN27" s="21" t="s">
        <v>186</v>
      </c>
      <c r="AO27" s="22"/>
    </row>
    <row r="28" spans="1:41" ht="333" x14ac:dyDescent="0.4">
      <c r="A28" s="3">
        <v>26</v>
      </c>
      <c r="B28" s="17" t="s">
        <v>248</v>
      </c>
      <c r="C28" s="17" t="s">
        <v>39</v>
      </c>
      <c r="D28" s="17" t="s">
        <v>172</v>
      </c>
      <c r="E28" s="17" t="s">
        <v>173</v>
      </c>
      <c r="F28" s="17" t="s">
        <v>249</v>
      </c>
      <c r="G28" s="17" t="s">
        <v>250</v>
      </c>
      <c r="H28" s="17" t="s">
        <v>251</v>
      </c>
      <c r="I28" s="17" t="s">
        <v>175</v>
      </c>
      <c r="J28" s="17" t="s">
        <v>45</v>
      </c>
      <c r="K28" s="17">
        <v>3.3</v>
      </c>
      <c r="L28" s="17" t="s">
        <v>252</v>
      </c>
      <c r="M28" s="19">
        <v>3.3</v>
      </c>
      <c r="N28" s="17" t="s">
        <v>252</v>
      </c>
      <c r="O28" s="19">
        <v>3.3</v>
      </c>
      <c r="P28" s="19" t="s">
        <v>253</v>
      </c>
      <c r="Q28" s="17">
        <v>18.48</v>
      </c>
      <c r="R28" s="17" t="s">
        <v>254</v>
      </c>
      <c r="S28" s="17">
        <v>18.48</v>
      </c>
      <c r="T28" s="17" t="s">
        <v>254</v>
      </c>
      <c r="U28" s="17">
        <v>18.48</v>
      </c>
      <c r="V28" s="17" t="s">
        <v>255</v>
      </c>
      <c r="W28" s="17">
        <v>1.5</v>
      </c>
      <c r="X28" s="17" t="s">
        <v>256</v>
      </c>
      <c r="Y28" s="17">
        <v>1.5</v>
      </c>
      <c r="Z28" s="17" t="s">
        <v>256</v>
      </c>
      <c r="AA28" s="18">
        <v>1.5</v>
      </c>
      <c r="AB28" s="18" t="s">
        <v>257</v>
      </c>
      <c r="AC28" s="17">
        <v>0.6</v>
      </c>
      <c r="AD28" s="17" t="s">
        <v>258</v>
      </c>
      <c r="AE28" s="17">
        <v>0.6</v>
      </c>
      <c r="AF28" s="17" t="s">
        <v>258</v>
      </c>
      <c r="AG28" s="17">
        <v>0.6</v>
      </c>
      <c r="AH28" s="17" t="s">
        <v>259</v>
      </c>
      <c r="AI28" s="17">
        <v>23.88</v>
      </c>
      <c r="AJ28" s="17">
        <f>M28+S28+Y28+AE28</f>
        <v>23.880000000000003</v>
      </c>
      <c r="AK28" s="17">
        <f>AA28+AG28+O28+U28</f>
        <v>23.880000000000003</v>
      </c>
      <c r="AL28" s="17"/>
      <c r="AM28" s="20" t="s">
        <v>185</v>
      </c>
      <c r="AN28" s="21" t="s">
        <v>186</v>
      </c>
      <c r="AO28" s="22"/>
    </row>
    <row r="29" spans="1:41" ht="263.64999999999998" x14ac:dyDescent="0.4">
      <c r="A29" s="3">
        <v>27</v>
      </c>
      <c r="B29" s="26">
        <v>20232145008</v>
      </c>
      <c r="C29" s="27" t="s">
        <v>39</v>
      </c>
      <c r="D29" s="17" t="s">
        <v>172</v>
      </c>
      <c r="E29" s="24" t="s">
        <v>260</v>
      </c>
      <c r="F29" s="26" t="s">
        <v>261</v>
      </c>
      <c r="G29" s="27">
        <v>13316171098</v>
      </c>
      <c r="H29" s="27" t="s">
        <v>262</v>
      </c>
      <c r="I29" s="27" t="s">
        <v>175</v>
      </c>
      <c r="J29" s="27" t="s">
        <v>45</v>
      </c>
      <c r="K29" s="27">
        <v>0.7</v>
      </c>
      <c r="L29" s="27" t="s">
        <v>263</v>
      </c>
      <c r="M29" s="28">
        <v>0.9</v>
      </c>
      <c r="N29" s="28" t="s">
        <v>264</v>
      </c>
      <c r="O29" s="28">
        <v>0.9</v>
      </c>
      <c r="P29" s="28" t="s">
        <v>264</v>
      </c>
      <c r="Q29" s="27">
        <v>17.059999999999999</v>
      </c>
      <c r="R29" s="27" t="s">
        <v>265</v>
      </c>
      <c r="S29" s="29">
        <v>17.75</v>
      </c>
      <c r="T29" s="29" t="s">
        <v>265</v>
      </c>
      <c r="U29" s="29">
        <v>17.75</v>
      </c>
      <c r="V29" s="29" t="s">
        <v>265</v>
      </c>
      <c r="W29" s="27">
        <v>5</v>
      </c>
      <c r="X29" s="30" t="s">
        <v>266</v>
      </c>
      <c r="Y29" s="25">
        <v>4.8</v>
      </c>
      <c r="Z29" s="31" t="s">
        <v>267</v>
      </c>
      <c r="AA29" s="25">
        <v>0.8</v>
      </c>
      <c r="AB29" s="31" t="s">
        <v>268</v>
      </c>
      <c r="AC29" s="27">
        <v>0.2</v>
      </c>
      <c r="AD29" s="27" t="s">
        <v>269</v>
      </c>
      <c r="AE29" s="29">
        <v>0.2</v>
      </c>
      <c r="AF29" s="29" t="s">
        <v>269</v>
      </c>
      <c r="AG29" s="29">
        <v>0.2</v>
      </c>
      <c r="AH29" s="29" t="s">
        <v>269</v>
      </c>
      <c r="AI29" s="24">
        <v>22.96</v>
      </c>
      <c r="AJ29" s="29">
        <v>23.65</v>
      </c>
      <c r="AK29" s="20">
        <v>23.65</v>
      </c>
      <c r="AL29" s="32" t="s">
        <v>270</v>
      </c>
      <c r="AM29" s="21" t="s">
        <v>271</v>
      </c>
      <c r="AN29" s="33" t="s">
        <v>272</v>
      </c>
      <c r="AO29" s="22"/>
    </row>
    <row r="30" spans="1:41" ht="263.64999999999998" x14ac:dyDescent="0.4">
      <c r="A30" s="3">
        <v>28</v>
      </c>
      <c r="B30" s="20">
        <v>20232145040</v>
      </c>
      <c r="C30" s="20" t="s">
        <v>39</v>
      </c>
      <c r="D30" s="17" t="s">
        <v>172</v>
      </c>
      <c r="E30" s="17" t="s">
        <v>211</v>
      </c>
      <c r="F30" s="20" t="s">
        <v>273</v>
      </c>
      <c r="G30" s="20">
        <v>19353923108</v>
      </c>
      <c r="H30" s="20" t="s">
        <v>274</v>
      </c>
      <c r="I30" s="20" t="s">
        <v>175</v>
      </c>
      <c r="J30" s="20" t="s">
        <v>45</v>
      </c>
      <c r="K30" s="20">
        <v>0.6</v>
      </c>
      <c r="L30" s="20" t="s">
        <v>275</v>
      </c>
      <c r="M30" s="20">
        <v>0.6</v>
      </c>
      <c r="N30" s="20" t="s">
        <v>275</v>
      </c>
      <c r="O30" s="20">
        <v>0.6</v>
      </c>
      <c r="P30" s="20" t="s">
        <v>275</v>
      </c>
      <c r="Q30" s="20">
        <v>18.03</v>
      </c>
      <c r="R30" s="26" t="s">
        <v>276</v>
      </c>
      <c r="S30" s="20">
        <v>18.03</v>
      </c>
      <c r="T30" s="26" t="s">
        <v>276</v>
      </c>
      <c r="U30" s="20">
        <v>18.03</v>
      </c>
      <c r="V30" s="26" t="s">
        <v>276</v>
      </c>
      <c r="W30" s="20">
        <v>4.8</v>
      </c>
      <c r="X30" s="20" t="s">
        <v>277</v>
      </c>
      <c r="Y30" s="20">
        <v>4.5999999999999996</v>
      </c>
      <c r="Z30" s="20" t="s">
        <v>278</v>
      </c>
      <c r="AA30" s="20">
        <v>4.5999999999999996</v>
      </c>
      <c r="AB30" s="20" t="s">
        <v>278</v>
      </c>
      <c r="AC30" s="20">
        <v>0.4</v>
      </c>
      <c r="AD30" s="20" t="s">
        <v>279</v>
      </c>
      <c r="AE30" s="20">
        <v>0.4</v>
      </c>
      <c r="AF30" s="20" t="s">
        <v>279</v>
      </c>
      <c r="AG30" s="20">
        <v>0.4</v>
      </c>
      <c r="AH30" s="20" t="s">
        <v>279</v>
      </c>
      <c r="AI30" s="20">
        <v>23.83</v>
      </c>
      <c r="AJ30" s="17">
        <v>23.63</v>
      </c>
      <c r="AK30" s="17">
        <v>23.63</v>
      </c>
      <c r="AL30" s="17" t="s">
        <v>280</v>
      </c>
      <c r="AM30" s="17" t="s">
        <v>221</v>
      </c>
      <c r="AN30" s="17" t="s">
        <v>222</v>
      </c>
      <c r="AO30" s="22"/>
    </row>
    <row r="31" spans="1:41" ht="319.14999999999998" x14ac:dyDescent="0.4">
      <c r="A31" s="3">
        <v>29</v>
      </c>
      <c r="B31" s="20">
        <v>20232145019</v>
      </c>
      <c r="C31" s="20" t="s">
        <v>39</v>
      </c>
      <c r="D31" s="17" t="s">
        <v>172</v>
      </c>
      <c r="E31" s="23" t="s">
        <v>188</v>
      </c>
      <c r="F31" s="20" t="s">
        <v>281</v>
      </c>
      <c r="G31" s="20">
        <v>18319782839</v>
      </c>
      <c r="H31" s="20" t="s">
        <v>158</v>
      </c>
      <c r="I31" s="20" t="s">
        <v>175</v>
      </c>
      <c r="J31" s="20" t="s">
        <v>45</v>
      </c>
      <c r="K31" s="20">
        <v>2.65</v>
      </c>
      <c r="L31" s="20" t="s">
        <v>282</v>
      </c>
      <c r="M31" s="20">
        <v>2.2000000000000002</v>
      </c>
      <c r="N31" s="21" t="s">
        <v>283</v>
      </c>
      <c r="O31" s="20">
        <v>2.2000000000000002</v>
      </c>
      <c r="P31" s="21" t="s">
        <v>283</v>
      </c>
      <c r="Q31" s="20">
        <v>18.43</v>
      </c>
      <c r="R31" s="20" t="s">
        <v>284</v>
      </c>
      <c r="S31" s="20">
        <v>18.43</v>
      </c>
      <c r="T31" s="20" t="s">
        <v>284</v>
      </c>
      <c r="U31" s="20">
        <v>18.43</v>
      </c>
      <c r="V31" s="20" t="s">
        <v>284</v>
      </c>
      <c r="W31" s="20">
        <v>1</v>
      </c>
      <c r="X31" s="20" t="s">
        <v>285</v>
      </c>
      <c r="Y31" s="20">
        <v>1.2</v>
      </c>
      <c r="Z31" s="20" t="s">
        <v>286</v>
      </c>
      <c r="AA31" s="20">
        <v>1.2</v>
      </c>
      <c r="AB31" s="20" t="s">
        <v>286</v>
      </c>
      <c r="AC31" s="20">
        <v>1.85</v>
      </c>
      <c r="AD31" s="20" t="s">
        <v>287</v>
      </c>
      <c r="AE31" s="20">
        <v>1.45</v>
      </c>
      <c r="AF31" s="20" t="s">
        <v>288</v>
      </c>
      <c r="AG31" s="20">
        <v>1.45</v>
      </c>
      <c r="AH31" s="20" t="s">
        <v>288</v>
      </c>
      <c r="AI31" s="20">
        <v>23.93</v>
      </c>
      <c r="AJ31" s="20">
        <v>23.28</v>
      </c>
      <c r="AK31" s="20">
        <v>23.28</v>
      </c>
      <c r="AL31" s="25" t="s">
        <v>289</v>
      </c>
      <c r="AM31" s="21" t="s">
        <v>198</v>
      </c>
      <c r="AN31" s="21" t="s">
        <v>199</v>
      </c>
      <c r="AO31" s="22"/>
    </row>
    <row r="32" spans="1:41" ht="409.5" x14ac:dyDescent="0.4">
      <c r="A32" s="3">
        <v>30</v>
      </c>
      <c r="B32" s="17" t="s">
        <v>290</v>
      </c>
      <c r="C32" s="17" t="s">
        <v>39</v>
      </c>
      <c r="D32" s="17" t="s">
        <v>172</v>
      </c>
      <c r="E32" s="17" t="s">
        <v>173</v>
      </c>
      <c r="F32" s="17" t="s">
        <v>291</v>
      </c>
      <c r="G32" s="17" t="s">
        <v>292</v>
      </c>
      <c r="H32" s="17" t="s">
        <v>293</v>
      </c>
      <c r="I32" s="17" t="s">
        <v>175</v>
      </c>
      <c r="J32" s="17" t="s">
        <v>45</v>
      </c>
      <c r="K32" s="17">
        <v>2.85</v>
      </c>
      <c r="L32" s="17" t="s">
        <v>294</v>
      </c>
      <c r="M32" s="17">
        <v>2.85</v>
      </c>
      <c r="N32" s="17" t="s">
        <v>294</v>
      </c>
      <c r="O32" s="17">
        <v>2.85</v>
      </c>
      <c r="P32" s="17" t="s">
        <v>294</v>
      </c>
      <c r="Q32" s="17">
        <v>18.71</v>
      </c>
      <c r="R32" s="17" t="s">
        <v>295</v>
      </c>
      <c r="S32" s="17">
        <v>18.71</v>
      </c>
      <c r="T32" s="17" t="s">
        <v>295</v>
      </c>
      <c r="U32" s="17">
        <v>18.71</v>
      </c>
      <c r="V32" s="17" t="s">
        <v>295</v>
      </c>
      <c r="W32" s="17">
        <v>0.8</v>
      </c>
      <c r="X32" s="17" t="s">
        <v>296</v>
      </c>
      <c r="Y32" s="17">
        <v>0.8</v>
      </c>
      <c r="Z32" s="17" t="s">
        <v>296</v>
      </c>
      <c r="AA32" s="17">
        <v>0.8</v>
      </c>
      <c r="AB32" s="17" t="s">
        <v>296</v>
      </c>
      <c r="AC32" s="17">
        <v>1</v>
      </c>
      <c r="AD32" s="17" t="s">
        <v>297</v>
      </c>
      <c r="AE32" s="17">
        <v>0.8</v>
      </c>
      <c r="AF32" s="17" t="s">
        <v>209</v>
      </c>
      <c r="AG32" s="18">
        <v>0.8</v>
      </c>
      <c r="AH32" s="18" t="s">
        <v>298</v>
      </c>
      <c r="AI32" s="17">
        <v>23.36</v>
      </c>
      <c r="AJ32" s="18">
        <f>M32+S32+Y32+AE32</f>
        <v>23.160000000000004</v>
      </c>
      <c r="AK32" s="18">
        <f>AA32+AG32+O32+U32</f>
        <v>23.16</v>
      </c>
      <c r="AL32" s="17"/>
      <c r="AM32" s="20" t="s">
        <v>185</v>
      </c>
      <c r="AN32" s="21" t="s">
        <v>186</v>
      </c>
      <c r="AO32" s="22"/>
    </row>
    <row r="33" spans="1:41" ht="305.25" x14ac:dyDescent="0.4">
      <c r="A33" s="3">
        <v>31</v>
      </c>
      <c r="B33" s="35">
        <v>20232145010</v>
      </c>
      <c r="C33" s="13" t="s">
        <v>39</v>
      </c>
      <c r="D33" s="17" t="s">
        <v>172</v>
      </c>
      <c r="E33" s="34" t="s">
        <v>299</v>
      </c>
      <c r="F33" s="35" t="s">
        <v>300</v>
      </c>
      <c r="G33" s="13">
        <v>15815607911</v>
      </c>
      <c r="H33" s="13" t="s">
        <v>301</v>
      </c>
      <c r="I33" s="13" t="s">
        <v>175</v>
      </c>
      <c r="J33" s="34" t="s">
        <v>45</v>
      </c>
      <c r="K33" s="13">
        <v>2.4</v>
      </c>
      <c r="L33" s="34" t="s">
        <v>302</v>
      </c>
      <c r="M33" s="36" t="s">
        <v>303</v>
      </c>
      <c r="N33" s="36" t="s">
        <v>304</v>
      </c>
      <c r="O33" s="36">
        <v>2.4</v>
      </c>
      <c r="P33" s="36" t="s">
        <v>305</v>
      </c>
      <c r="Q33" s="13" t="s">
        <v>306</v>
      </c>
      <c r="R33" s="34" t="s">
        <v>307</v>
      </c>
      <c r="S33" s="36" t="s">
        <v>306</v>
      </c>
      <c r="T33" s="36" t="s">
        <v>307</v>
      </c>
      <c r="U33" s="36" t="s">
        <v>306</v>
      </c>
      <c r="V33" s="36" t="s">
        <v>307</v>
      </c>
      <c r="W33" s="34">
        <v>1.4</v>
      </c>
      <c r="X33" s="34" t="s">
        <v>308</v>
      </c>
      <c r="Y33" s="36" t="s">
        <v>309</v>
      </c>
      <c r="Z33" s="36" t="s">
        <v>310</v>
      </c>
      <c r="AA33" s="36">
        <v>1.4</v>
      </c>
      <c r="AB33" s="36" t="s">
        <v>311</v>
      </c>
      <c r="AC33" s="34">
        <v>0.8</v>
      </c>
      <c r="AD33" s="34" t="s">
        <v>312</v>
      </c>
      <c r="AE33" s="36">
        <v>0.8</v>
      </c>
      <c r="AF33" s="36" t="s">
        <v>312</v>
      </c>
      <c r="AG33" s="36">
        <v>0.8</v>
      </c>
      <c r="AH33" s="36" t="s">
        <v>312</v>
      </c>
      <c r="AI33" s="34" t="s">
        <v>313</v>
      </c>
      <c r="AJ33" s="36" t="s">
        <v>314</v>
      </c>
      <c r="AK33" s="20">
        <v>23</v>
      </c>
      <c r="AL33" s="21" t="s">
        <v>315</v>
      </c>
      <c r="AM33" s="21" t="s">
        <v>199</v>
      </c>
      <c r="AN33" s="21" t="s">
        <v>316</v>
      </c>
      <c r="AO33" s="22"/>
    </row>
    <row r="34" spans="1:41" ht="249.75" x14ac:dyDescent="0.4">
      <c r="A34" s="3">
        <v>32</v>
      </c>
      <c r="B34" s="20">
        <v>20232145049</v>
      </c>
      <c r="C34" s="26" t="s">
        <v>39</v>
      </c>
      <c r="D34" s="17" t="s">
        <v>172</v>
      </c>
      <c r="E34" s="27" t="s">
        <v>317</v>
      </c>
      <c r="F34" s="20" t="s">
        <v>318</v>
      </c>
      <c r="G34" s="20">
        <v>17539357918</v>
      </c>
      <c r="H34" s="20" t="s">
        <v>136</v>
      </c>
      <c r="I34" s="20" t="s">
        <v>175</v>
      </c>
      <c r="J34" s="20" t="s">
        <v>45</v>
      </c>
      <c r="K34" s="26" t="s">
        <v>319</v>
      </c>
      <c r="L34" s="26" t="s">
        <v>320</v>
      </c>
      <c r="M34" s="26" t="s">
        <v>321</v>
      </c>
      <c r="N34" s="26" t="s">
        <v>322</v>
      </c>
      <c r="O34" s="26" t="s">
        <v>323</v>
      </c>
      <c r="P34" s="26" t="s">
        <v>324</v>
      </c>
      <c r="Q34" s="26" t="s">
        <v>325</v>
      </c>
      <c r="R34" s="26" t="s">
        <v>326</v>
      </c>
      <c r="S34" s="26" t="s">
        <v>325</v>
      </c>
      <c r="T34" s="26" t="s">
        <v>326</v>
      </c>
      <c r="U34" s="27"/>
      <c r="V34" s="27"/>
      <c r="W34" s="26" t="s">
        <v>327</v>
      </c>
      <c r="X34" s="26" t="s">
        <v>328</v>
      </c>
      <c r="Y34" s="26" t="s">
        <v>327</v>
      </c>
      <c r="Z34" s="26" t="s">
        <v>328</v>
      </c>
      <c r="AA34" s="27"/>
      <c r="AB34" s="27"/>
      <c r="AC34" s="26" t="s">
        <v>329</v>
      </c>
      <c r="AD34" s="26" t="s">
        <v>330</v>
      </c>
      <c r="AE34" s="26" t="s">
        <v>329</v>
      </c>
      <c r="AF34" s="26" t="s">
        <v>330</v>
      </c>
      <c r="AG34" s="27"/>
      <c r="AH34" s="27"/>
      <c r="AI34" s="26" t="s">
        <v>331</v>
      </c>
      <c r="AJ34" s="26" t="s">
        <v>332</v>
      </c>
      <c r="AK34" s="18">
        <v>22.81</v>
      </c>
      <c r="AL34" s="37" t="s">
        <v>333</v>
      </c>
      <c r="AM34" s="27" t="s">
        <v>334</v>
      </c>
      <c r="AN34" s="27" t="s">
        <v>335</v>
      </c>
      <c r="AO34" s="22"/>
    </row>
    <row r="35" spans="1:41" ht="319.14999999999998" x14ac:dyDescent="0.4">
      <c r="A35" s="3">
        <v>33</v>
      </c>
      <c r="B35" s="26">
        <v>20232145020</v>
      </c>
      <c r="C35" s="27" t="s">
        <v>39</v>
      </c>
      <c r="D35" s="17" t="s">
        <v>172</v>
      </c>
      <c r="E35" s="24" t="s">
        <v>260</v>
      </c>
      <c r="F35" s="26" t="s">
        <v>336</v>
      </c>
      <c r="G35" s="27">
        <v>13539671256</v>
      </c>
      <c r="H35" s="27" t="s">
        <v>337</v>
      </c>
      <c r="I35" s="27" t="s">
        <v>175</v>
      </c>
      <c r="J35" s="27" t="s">
        <v>45</v>
      </c>
      <c r="K35" s="27">
        <v>3.7</v>
      </c>
      <c r="L35" s="27" t="s">
        <v>338</v>
      </c>
      <c r="M35" s="25">
        <v>4.0999999999999996</v>
      </c>
      <c r="N35" s="25" t="s">
        <v>339</v>
      </c>
      <c r="O35" s="25">
        <v>4.0999999999999996</v>
      </c>
      <c r="P35" s="25" t="s">
        <v>339</v>
      </c>
      <c r="Q35" s="27">
        <v>17.920000000000002</v>
      </c>
      <c r="R35" s="27" t="s">
        <v>340</v>
      </c>
      <c r="S35" s="29">
        <v>17.920000000000002</v>
      </c>
      <c r="T35" s="29" t="s">
        <v>340</v>
      </c>
      <c r="U35" s="29">
        <v>17.920000000000002</v>
      </c>
      <c r="V35" s="29" t="s">
        <v>340</v>
      </c>
      <c r="W35" s="27">
        <v>0.2</v>
      </c>
      <c r="X35" s="27" t="s">
        <v>341</v>
      </c>
      <c r="Y35" s="29">
        <v>0.2</v>
      </c>
      <c r="Z35" s="29" t="s">
        <v>341</v>
      </c>
      <c r="AA35" s="29">
        <v>0.2</v>
      </c>
      <c r="AB35" s="29" t="s">
        <v>341</v>
      </c>
      <c r="AC35" s="27">
        <v>0.65</v>
      </c>
      <c r="AD35" s="27" t="s">
        <v>342</v>
      </c>
      <c r="AE35" s="29">
        <v>0.35</v>
      </c>
      <c r="AF35" s="29" t="s">
        <v>343</v>
      </c>
      <c r="AG35" s="29">
        <v>0.35</v>
      </c>
      <c r="AH35" s="29" t="s">
        <v>343</v>
      </c>
      <c r="AI35" s="24">
        <v>22.47</v>
      </c>
      <c r="AJ35" s="38">
        <v>22.57</v>
      </c>
      <c r="AK35" s="18">
        <v>22.57</v>
      </c>
      <c r="AL35" s="32" t="s">
        <v>344</v>
      </c>
      <c r="AM35" s="21" t="s">
        <v>271</v>
      </c>
      <c r="AN35" s="33" t="s">
        <v>345</v>
      </c>
      <c r="AO35" s="22"/>
    </row>
    <row r="36" spans="1:41" ht="291.39999999999998" x14ac:dyDescent="0.4">
      <c r="A36" s="3">
        <v>34</v>
      </c>
      <c r="B36" s="20">
        <v>20232145047</v>
      </c>
      <c r="C36" s="20" t="s">
        <v>39</v>
      </c>
      <c r="D36" s="17" t="s">
        <v>172</v>
      </c>
      <c r="E36" s="17" t="s">
        <v>211</v>
      </c>
      <c r="F36" s="20" t="s">
        <v>346</v>
      </c>
      <c r="G36" s="20">
        <v>15637374976</v>
      </c>
      <c r="H36" s="20" t="s">
        <v>347</v>
      </c>
      <c r="I36" s="20" t="s">
        <v>175</v>
      </c>
      <c r="J36" s="20" t="s">
        <v>45</v>
      </c>
      <c r="K36" s="20">
        <v>2.5</v>
      </c>
      <c r="L36" s="20" t="s">
        <v>348</v>
      </c>
      <c r="M36" s="20">
        <v>2.1</v>
      </c>
      <c r="N36" s="20" t="s">
        <v>349</v>
      </c>
      <c r="O36" s="18">
        <v>2.2000000000000002</v>
      </c>
      <c r="P36" s="20" t="s">
        <v>350</v>
      </c>
      <c r="Q36" s="20">
        <v>17.484000000000002</v>
      </c>
      <c r="R36" s="20" t="s">
        <v>351</v>
      </c>
      <c r="S36" s="20">
        <v>17.48</v>
      </c>
      <c r="T36" s="20" t="s">
        <v>351</v>
      </c>
      <c r="U36" s="20">
        <v>17.48</v>
      </c>
      <c r="V36" s="20" t="s">
        <v>351</v>
      </c>
      <c r="W36" s="20">
        <v>1</v>
      </c>
      <c r="X36" s="20" t="s">
        <v>352</v>
      </c>
      <c r="Y36" s="20">
        <v>1</v>
      </c>
      <c r="Z36" s="20" t="s">
        <v>352</v>
      </c>
      <c r="AA36" s="18">
        <v>0.8</v>
      </c>
      <c r="AB36" s="20" t="s">
        <v>353</v>
      </c>
      <c r="AC36" s="20">
        <v>2.2000000000000002</v>
      </c>
      <c r="AD36" s="20" t="s">
        <v>354</v>
      </c>
      <c r="AE36" s="20">
        <v>1.8</v>
      </c>
      <c r="AF36" s="20" t="s">
        <v>355</v>
      </c>
      <c r="AG36" s="20">
        <v>1.8</v>
      </c>
      <c r="AH36" s="20" t="s">
        <v>355</v>
      </c>
      <c r="AI36" s="20">
        <v>23.18</v>
      </c>
      <c r="AJ36" s="17">
        <v>22.38</v>
      </c>
      <c r="AK36" s="18">
        <v>22.28</v>
      </c>
      <c r="AL36" s="17" t="s">
        <v>356</v>
      </c>
      <c r="AM36" s="17" t="s">
        <v>221</v>
      </c>
      <c r="AN36" s="17" t="s">
        <v>222</v>
      </c>
      <c r="AO36" s="22"/>
    </row>
    <row r="37" spans="1:41" ht="194.25" x14ac:dyDescent="0.4">
      <c r="A37" s="3">
        <v>35</v>
      </c>
      <c r="B37" s="20">
        <v>20232047002</v>
      </c>
      <c r="C37" s="20" t="s">
        <v>187</v>
      </c>
      <c r="D37" s="17" t="s">
        <v>172</v>
      </c>
      <c r="E37" s="23" t="s">
        <v>188</v>
      </c>
      <c r="F37" s="20" t="s">
        <v>357</v>
      </c>
      <c r="G37" s="20">
        <v>19120525707</v>
      </c>
      <c r="H37" s="20" t="s">
        <v>358</v>
      </c>
      <c r="I37" s="20" t="s">
        <v>175</v>
      </c>
      <c r="J37" s="20" t="s">
        <v>45</v>
      </c>
      <c r="K37" s="20">
        <v>3.7</v>
      </c>
      <c r="L37" s="20" t="s">
        <v>359</v>
      </c>
      <c r="M37" s="20">
        <v>3.7</v>
      </c>
      <c r="N37" s="21" t="s">
        <v>359</v>
      </c>
      <c r="O37" s="20">
        <v>3.7</v>
      </c>
      <c r="P37" s="21" t="s">
        <v>359</v>
      </c>
      <c r="Q37" s="20">
        <v>17.559999999999999</v>
      </c>
      <c r="R37" s="20" t="s">
        <v>360</v>
      </c>
      <c r="S37" s="20">
        <v>17.559999999999999</v>
      </c>
      <c r="T37" s="20" t="s">
        <v>360</v>
      </c>
      <c r="U37" s="20">
        <v>17.559999999999999</v>
      </c>
      <c r="V37" s="20" t="s">
        <v>360</v>
      </c>
      <c r="W37" s="24">
        <v>0</v>
      </c>
      <c r="X37" s="24"/>
      <c r="Y37" s="20" t="s">
        <v>361</v>
      </c>
      <c r="Z37" s="20" t="s">
        <v>362</v>
      </c>
      <c r="AA37" s="20" t="s">
        <v>361</v>
      </c>
      <c r="AB37" s="20" t="s">
        <v>362</v>
      </c>
      <c r="AC37" s="20">
        <v>0.6</v>
      </c>
      <c r="AD37" s="20" t="s">
        <v>363</v>
      </c>
      <c r="AE37" s="20">
        <v>0.4</v>
      </c>
      <c r="AF37" s="20" t="s">
        <v>364</v>
      </c>
      <c r="AG37" s="20">
        <v>0.4</v>
      </c>
      <c r="AH37" s="20" t="s">
        <v>364</v>
      </c>
      <c r="AI37" s="20">
        <v>21.86</v>
      </c>
      <c r="AJ37" s="20">
        <v>21.86</v>
      </c>
      <c r="AK37" s="20">
        <v>21.86</v>
      </c>
      <c r="AL37" s="25" t="s">
        <v>365</v>
      </c>
      <c r="AM37" s="21" t="s">
        <v>198</v>
      </c>
      <c r="AN37" s="21" t="s">
        <v>199</v>
      </c>
      <c r="AO37" s="22"/>
    </row>
    <row r="38" spans="1:41" ht="291.39999999999998" x14ac:dyDescent="0.4">
      <c r="A38" s="3">
        <v>36</v>
      </c>
      <c r="B38" s="26">
        <v>20232145012</v>
      </c>
      <c r="C38" s="27" t="s">
        <v>39</v>
      </c>
      <c r="D38" s="17" t="s">
        <v>172</v>
      </c>
      <c r="E38" s="24" t="s">
        <v>260</v>
      </c>
      <c r="F38" s="26" t="s">
        <v>366</v>
      </c>
      <c r="G38" s="27">
        <v>19120526426</v>
      </c>
      <c r="H38" s="24" t="s">
        <v>367</v>
      </c>
      <c r="I38" s="27" t="s">
        <v>175</v>
      </c>
      <c r="J38" s="27" t="s">
        <v>45</v>
      </c>
      <c r="K38" s="27">
        <v>1.5</v>
      </c>
      <c r="L38" s="27" t="s">
        <v>368</v>
      </c>
      <c r="M38" s="25">
        <v>1.3</v>
      </c>
      <c r="N38" s="25" t="s">
        <v>369</v>
      </c>
      <c r="O38" s="25">
        <v>1.5</v>
      </c>
      <c r="P38" s="25" t="s">
        <v>370</v>
      </c>
      <c r="Q38" s="27">
        <v>18.149999999999999</v>
      </c>
      <c r="R38" s="27" t="s">
        <v>371</v>
      </c>
      <c r="S38" s="25">
        <v>18.149999999999999</v>
      </c>
      <c r="T38" s="25" t="s">
        <v>371</v>
      </c>
      <c r="U38" s="25">
        <v>18.149999999999999</v>
      </c>
      <c r="V38" s="25" t="s">
        <v>371</v>
      </c>
      <c r="W38" s="27">
        <v>1.2</v>
      </c>
      <c r="X38" s="27" t="s">
        <v>372</v>
      </c>
      <c r="Y38" s="25">
        <v>1.2</v>
      </c>
      <c r="Z38" s="25" t="s">
        <v>373</v>
      </c>
      <c r="AA38" s="25">
        <v>1.2</v>
      </c>
      <c r="AB38" s="25" t="s">
        <v>373</v>
      </c>
      <c r="AC38" s="27">
        <v>0.2</v>
      </c>
      <c r="AD38" s="27" t="s">
        <v>374</v>
      </c>
      <c r="AE38" s="25">
        <v>0.2</v>
      </c>
      <c r="AF38" s="25" t="s">
        <v>374</v>
      </c>
      <c r="AG38" s="25">
        <v>0.2</v>
      </c>
      <c r="AH38" s="25" t="s">
        <v>374</v>
      </c>
      <c r="AI38" s="27">
        <v>21.05</v>
      </c>
      <c r="AJ38" s="25">
        <v>20.95</v>
      </c>
      <c r="AK38" s="18">
        <v>21.85</v>
      </c>
      <c r="AL38" s="32" t="s">
        <v>375</v>
      </c>
      <c r="AM38" s="21" t="s">
        <v>271</v>
      </c>
      <c r="AN38" s="33" t="s">
        <v>345</v>
      </c>
      <c r="AO38" s="22"/>
    </row>
    <row r="39" spans="1:41" ht="180.4" x14ac:dyDescent="0.4">
      <c r="A39" s="3">
        <v>37</v>
      </c>
      <c r="B39" s="20">
        <v>20232145002</v>
      </c>
      <c r="C39" s="20" t="s">
        <v>39</v>
      </c>
      <c r="D39" s="17" t="s">
        <v>172</v>
      </c>
      <c r="E39" s="27" t="s">
        <v>317</v>
      </c>
      <c r="F39" s="20" t="s">
        <v>376</v>
      </c>
      <c r="G39" s="20">
        <v>18625797735</v>
      </c>
      <c r="H39" s="20" t="s">
        <v>377</v>
      </c>
      <c r="I39" s="20" t="s">
        <v>175</v>
      </c>
      <c r="J39" s="20" t="s">
        <v>45</v>
      </c>
      <c r="K39" s="20" t="s">
        <v>378</v>
      </c>
      <c r="L39" s="20" t="s">
        <v>379</v>
      </c>
      <c r="M39" s="27" t="s">
        <v>380</v>
      </c>
      <c r="N39" s="20" t="s">
        <v>381</v>
      </c>
      <c r="O39" s="27" t="s">
        <v>382</v>
      </c>
      <c r="P39" s="20" t="s">
        <v>383</v>
      </c>
      <c r="Q39" s="20" t="s">
        <v>384</v>
      </c>
      <c r="R39" s="20" t="s">
        <v>385</v>
      </c>
      <c r="S39" s="20" t="s">
        <v>384</v>
      </c>
      <c r="T39" s="20" t="s">
        <v>385</v>
      </c>
      <c r="U39" s="27"/>
      <c r="V39" s="27"/>
      <c r="W39" s="20" t="s">
        <v>386</v>
      </c>
      <c r="X39" s="20" t="s">
        <v>387</v>
      </c>
      <c r="Y39" s="20" t="s">
        <v>386</v>
      </c>
      <c r="Z39" s="20" t="s">
        <v>387</v>
      </c>
      <c r="AA39" s="27"/>
      <c r="AB39" s="27"/>
      <c r="AC39" s="20" t="s">
        <v>361</v>
      </c>
      <c r="AD39" s="20" t="s">
        <v>388</v>
      </c>
      <c r="AE39" s="20" t="s">
        <v>389</v>
      </c>
      <c r="AF39" s="20" t="s">
        <v>390</v>
      </c>
      <c r="AG39" s="27"/>
      <c r="AH39" s="27"/>
      <c r="AI39" s="20" t="s">
        <v>391</v>
      </c>
      <c r="AJ39" s="20" t="s">
        <v>391</v>
      </c>
      <c r="AK39" s="18">
        <v>21.81</v>
      </c>
      <c r="AL39" s="37"/>
      <c r="AM39" s="27" t="s">
        <v>334</v>
      </c>
      <c r="AN39" s="27" t="s">
        <v>335</v>
      </c>
      <c r="AO39" s="22"/>
    </row>
    <row r="40" spans="1:41" ht="291.39999999999998" x14ac:dyDescent="0.4">
      <c r="A40" s="3">
        <v>38</v>
      </c>
      <c r="B40" s="20">
        <v>20232145006</v>
      </c>
      <c r="C40" s="21" t="s">
        <v>39</v>
      </c>
      <c r="D40" s="17" t="s">
        <v>172</v>
      </c>
      <c r="E40" s="34" t="s">
        <v>299</v>
      </c>
      <c r="F40" s="20" t="s">
        <v>392</v>
      </c>
      <c r="G40" s="21">
        <v>18323522591</v>
      </c>
      <c r="H40" s="21" t="s">
        <v>393</v>
      </c>
      <c r="I40" s="21" t="s">
        <v>175</v>
      </c>
      <c r="J40" s="33" t="s">
        <v>45</v>
      </c>
      <c r="K40" s="21" t="s">
        <v>132</v>
      </c>
      <c r="L40" s="33" t="s">
        <v>394</v>
      </c>
      <c r="M40" s="39" t="s">
        <v>132</v>
      </c>
      <c r="N40" s="39" t="s">
        <v>395</v>
      </c>
      <c r="O40" s="39" t="s">
        <v>132</v>
      </c>
      <c r="P40" s="39" t="s">
        <v>396</v>
      </c>
      <c r="Q40" s="21" t="s">
        <v>397</v>
      </c>
      <c r="R40" s="33" t="s">
        <v>398</v>
      </c>
      <c r="S40" s="39" t="s">
        <v>397</v>
      </c>
      <c r="T40" s="39" t="s">
        <v>398</v>
      </c>
      <c r="U40" s="39" t="s">
        <v>397</v>
      </c>
      <c r="V40" s="39" t="s">
        <v>398</v>
      </c>
      <c r="W40" s="33" t="s">
        <v>386</v>
      </c>
      <c r="X40" s="33" t="s">
        <v>399</v>
      </c>
      <c r="Y40" s="39" t="s">
        <v>386</v>
      </c>
      <c r="Z40" s="39" t="s">
        <v>399</v>
      </c>
      <c r="AA40" s="39" t="s">
        <v>386</v>
      </c>
      <c r="AB40" s="39" t="s">
        <v>399</v>
      </c>
      <c r="AC40" s="33" t="s">
        <v>400</v>
      </c>
      <c r="AD40" s="33" t="s">
        <v>401</v>
      </c>
      <c r="AE40" s="39" t="s">
        <v>400</v>
      </c>
      <c r="AF40" s="39" t="s">
        <v>401</v>
      </c>
      <c r="AG40" s="39">
        <v>1.55</v>
      </c>
      <c r="AH40" s="39" t="s">
        <v>402</v>
      </c>
      <c r="AI40" s="33" t="s">
        <v>403</v>
      </c>
      <c r="AJ40" s="39" t="s">
        <v>403</v>
      </c>
      <c r="AK40" s="20">
        <v>21.68</v>
      </c>
      <c r="AL40" s="21" t="s">
        <v>404</v>
      </c>
      <c r="AM40" s="21" t="s">
        <v>199</v>
      </c>
      <c r="AN40" s="21" t="s">
        <v>316</v>
      </c>
      <c r="AO40" s="22"/>
    </row>
    <row r="41" spans="1:41" ht="360.75" x14ac:dyDescent="0.4">
      <c r="A41" s="3">
        <v>39</v>
      </c>
      <c r="B41" s="26">
        <v>20232145014</v>
      </c>
      <c r="C41" s="27" t="s">
        <v>39</v>
      </c>
      <c r="D41" s="17" t="s">
        <v>172</v>
      </c>
      <c r="E41" s="24" t="s">
        <v>260</v>
      </c>
      <c r="F41" s="26" t="s">
        <v>405</v>
      </c>
      <c r="G41" s="27">
        <v>16608662824</v>
      </c>
      <c r="H41" s="27" t="s">
        <v>54</v>
      </c>
      <c r="I41" s="27" t="s">
        <v>175</v>
      </c>
      <c r="J41" s="27" t="s">
        <v>45</v>
      </c>
      <c r="K41" s="27">
        <v>2.85</v>
      </c>
      <c r="L41" s="27" t="s">
        <v>406</v>
      </c>
      <c r="M41" s="25">
        <v>3.45</v>
      </c>
      <c r="N41" s="25" t="s">
        <v>407</v>
      </c>
      <c r="O41" s="25">
        <v>3.45</v>
      </c>
      <c r="P41" s="25" t="s">
        <v>407</v>
      </c>
      <c r="Q41" s="27">
        <v>17.224</v>
      </c>
      <c r="R41" s="27" t="s">
        <v>408</v>
      </c>
      <c r="S41" s="25">
        <v>17.224</v>
      </c>
      <c r="T41" s="25" t="s">
        <v>408</v>
      </c>
      <c r="U41" s="25">
        <v>17.224</v>
      </c>
      <c r="V41" s="25" t="s">
        <v>408</v>
      </c>
      <c r="W41" s="24" t="s">
        <v>409</v>
      </c>
      <c r="X41" s="24" t="s">
        <v>104</v>
      </c>
      <c r="Y41" s="38" t="s">
        <v>409</v>
      </c>
      <c r="Z41" s="38" t="s">
        <v>104</v>
      </c>
      <c r="AA41" s="38" t="s">
        <v>409</v>
      </c>
      <c r="AB41" s="38" t="s">
        <v>104</v>
      </c>
      <c r="AC41" s="27">
        <v>1.5</v>
      </c>
      <c r="AD41" s="27" t="s">
        <v>410</v>
      </c>
      <c r="AE41" s="38">
        <v>0.9</v>
      </c>
      <c r="AF41" s="25" t="s">
        <v>411</v>
      </c>
      <c r="AG41" s="38">
        <v>0.9</v>
      </c>
      <c r="AH41" s="25" t="s">
        <v>411</v>
      </c>
      <c r="AI41" s="40">
        <v>21.57</v>
      </c>
      <c r="AJ41" s="38">
        <v>21.57</v>
      </c>
      <c r="AK41" s="18">
        <v>21.57</v>
      </c>
      <c r="AL41" s="32" t="s">
        <v>412</v>
      </c>
      <c r="AM41" s="21" t="s">
        <v>271</v>
      </c>
      <c r="AN41" s="33" t="s">
        <v>345</v>
      </c>
      <c r="AO41" s="22"/>
    </row>
    <row r="42" spans="1:41" ht="374.65" x14ac:dyDescent="0.4">
      <c r="A42" s="3">
        <v>40</v>
      </c>
      <c r="B42" s="20">
        <v>20232047004</v>
      </c>
      <c r="C42" s="20" t="s">
        <v>187</v>
      </c>
      <c r="D42" s="17" t="s">
        <v>172</v>
      </c>
      <c r="E42" s="23" t="s">
        <v>188</v>
      </c>
      <c r="F42" s="20" t="s">
        <v>413</v>
      </c>
      <c r="G42" s="20">
        <v>15304594826</v>
      </c>
      <c r="H42" s="20" t="s">
        <v>414</v>
      </c>
      <c r="I42" s="20" t="s">
        <v>175</v>
      </c>
      <c r="J42" s="20" t="s">
        <v>45</v>
      </c>
      <c r="K42" s="20">
        <v>1.7</v>
      </c>
      <c r="L42" s="33" t="s">
        <v>415</v>
      </c>
      <c r="M42" s="20">
        <v>1.3</v>
      </c>
      <c r="N42" s="21" t="s">
        <v>416</v>
      </c>
      <c r="O42" s="20">
        <v>1.3</v>
      </c>
      <c r="P42" s="21" t="s">
        <v>416</v>
      </c>
      <c r="Q42" s="20">
        <v>17.89</v>
      </c>
      <c r="R42" s="41" t="s">
        <v>417</v>
      </c>
      <c r="S42" s="20">
        <v>17.93</v>
      </c>
      <c r="T42" s="41" t="s">
        <v>417</v>
      </c>
      <c r="U42" s="20">
        <v>17.93</v>
      </c>
      <c r="V42" s="41" t="s">
        <v>417</v>
      </c>
      <c r="W42" s="20">
        <v>0.4</v>
      </c>
      <c r="X42" s="33" t="s">
        <v>418</v>
      </c>
      <c r="Y42" s="20">
        <v>0.4</v>
      </c>
      <c r="Z42" s="33" t="s">
        <v>418</v>
      </c>
      <c r="AA42" s="20" t="s">
        <v>419</v>
      </c>
      <c r="AB42" s="33" t="s">
        <v>420</v>
      </c>
      <c r="AC42" s="20">
        <v>2</v>
      </c>
      <c r="AD42" s="33" t="s">
        <v>421</v>
      </c>
      <c r="AE42" s="20">
        <v>2</v>
      </c>
      <c r="AF42" s="33" t="s">
        <v>421</v>
      </c>
      <c r="AG42" s="20">
        <v>2</v>
      </c>
      <c r="AH42" s="33" t="s">
        <v>421</v>
      </c>
      <c r="AI42" s="24"/>
      <c r="AJ42" s="20">
        <v>21.63</v>
      </c>
      <c r="AK42" s="20">
        <v>21.43</v>
      </c>
      <c r="AL42" s="25" t="s">
        <v>422</v>
      </c>
      <c r="AM42" s="21" t="s">
        <v>198</v>
      </c>
      <c r="AN42" s="21" t="s">
        <v>199</v>
      </c>
      <c r="AO42" s="22"/>
    </row>
    <row r="43" spans="1:41" ht="263.64999999999998" x14ac:dyDescent="0.4">
      <c r="A43" s="3">
        <v>41</v>
      </c>
      <c r="B43" s="20">
        <v>20232145037</v>
      </c>
      <c r="C43" s="21" t="s">
        <v>39</v>
      </c>
      <c r="D43" s="17" t="s">
        <v>172</v>
      </c>
      <c r="E43" s="34" t="s">
        <v>299</v>
      </c>
      <c r="F43" s="20" t="s">
        <v>423</v>
      </c>
      <c r="G43" s="21">
        <v>13106927153</v>
      </c>
      <c r="H43" s="21" t="s">
        <v>424</v>
      </c>
      <c r="I43" s="21" t="s">
        <v>175</v>
      </c>
      <c r="J43" s="33" t="s">
        <v>45</v>
      </c>
      <c r="K43" s="21">
        <v>2.15</v>
      </c>
      <c r="L43" s="33" t="s">
        <v>425</v>
      </c>
      <c r="M43" s="39" t="s">
        <v>426</v>
      </c>
      <c r="N43" s="39" t="s">
        <v>425</v>
      </c>
      <c r="O43" s="39">
        <v>2.1</v>
      </c>
      <c r="P43" s="39" t="s">
        <v>427</v>
      </c>
      <c r="Q43" s="21" t="s">
        <v>428</v>
      </c>
      <c r="R43" s="33" t="s">
        <v>429</v>
      </c>
      <c r="S43" s="39" t="s">
        <v>428</v>
      </c>
      <c r="T43" s="39" t="s">
        <v>429</v>
      </c>
      <c r="U43" s="39" t="s">
        <v>428</v>
      </c>
      <c r="V43" s="39" t="s">
        <v>429</v>
      </c>
      <c r="W43" s="33">
        <v>0</v>
      </c>
      <c r="X43" s="33" t="s">
        <v>104</v>
      </c>
      <c r="Y43" s="39">
        <v>0</v>
      </c>
      <c r="Z43" s="39" t="s">
        <v>104</v>
      </c>
      <c r="AA43" s="39">
        <v>0</v>
      </c>
      <c r="AB43" s="39" t="s">
        <v>104</v>
      </c>
      <c r="AC43" s="33" t="s">
        <v>430</v>
      </c>
      <c r="AD43" s="33" t="s">
        <v>431</v>
      </c>
      <c r="AE43" s="39" t="s">
        <v>430</v>
      </c>
      <c r="AF43" s="39" t="s">
        <v>431</v>
      </c>
      <c r="AG43" s="39">
        <v>0.95</v>
      </c>
      <c r="AH43" s="39" t="s">
        <v>432</v>
      </c>
      <c r="AI43" s="33" t="s">
        <v>433</v>
      </c>
      <c r="AJ43" s="39" t="s">
        <v>433</v>
      </c>
      <c r="AK43" s="20">
        <v>21.25</v>
      </c>
      <c r="AL43" s="21" t="s">
        <v>434</v>
      </c>
      <c r="AM43" s="21" t="s">
        <v>199</v>
      </c>
      <c r="AN43" s="21" t="s">
        <v>316</v>
      </c>
      <c r="AO43" s="22"/>
    </row>
    <row r="44" spans="1:41" ht="333" x14ac:dyDescent="0.4">
      <c r="A44" s="3">
        <v>42</v>
      </c>
      <c r="B44" s="20">
        <v>20232145032</v>
      </c>
      <c r="C44" s="20" t="s">
        <v>39</v>
      </c>
      <c r="D44" s="17" t="s">
        <v>172</v>
      </c>
      <c r="E44" s="23" t="s">
        <v>188</v>
      </c>
      <c r="F44" s="20" t="s">
        <v>435</v>
      </c>
      <c r="G44" s="20">
        <v>15922352382</v>
      </c>
      <c r="H44" s="20" t="s">
        <v>224</v>
      </c>
      <c r="I44" s="20" t="s">
        <v>175</v>
      </c>
      <c r="J44" s="20" t="s">
        <v>45</v>
      </c>
      <c r="K44" s="20">
        <v>1.2</v>
      </c>
      <c r="L44" s="20" t="s">
        <v>436</v>
      </c>
      <c r="M44" s="20">
        <v>1.2</v>
      </c>
      <c r="N44" s="21" t="s">
        <v>436</v>
      </c>
      <c r="O44" s="20">
        <v>1.2</v>
      </c>
      <c r="P44" s="21" t="s">
        <v>436</v>
      </c>
      <c r="Q44" s="20">
        <v>18.536000000000001</v>
      </c>
      <c r="R44" s="20" t="s">
        <v>437</v>
      </c>
      <c r="S44" s="20">
        <v>18.54</v>
      </c>
      <c r="T44" s="20" t="s">
        <v>437</v>
      </c>
      <c r="U44" s="20">
        <v>18.54</v>
      </c>
      <c r="V44" s="20" t="s">
        <v>437</v>
      </c>
      <c r="W44" s="20">
        <v>1</v>
      </c>
      <c r="X44" s="20" t="s">
        <v>438</v>
      </c>
      <c r="Y44" s="20">
        <v>1</v>
      </c>
      <c r="Z44" s="20" t="s">
        <v>438</v>
      </c>
      <c r="AA44" s="20">
        <v>1</v>
      </c>
      <c r="AB44" s="20" t="s">
        <v>438</v>
      </c>
      <c r="AC44" s="20">
        <v>0.4</v>
      </c>
      <c r="AD44" s="20" t="s">
        <v>439</v>
      </c>
      <c r="AE44" s="20">
        <v>0.4</v>
      </c>
      <c r="AF44" s="20" t="s">
        <v>439</v>
      </c>
      <c r="AG44" s="20">
        <v>0.4</v>
      </c>
      <c r="AH44" s="20" t="s">
        <v>439</v>
      </c>
      <c r="AI44" s="20">
        <v>21.135999999999999</v>
      </c>
      <c r="AJ44" s="20">
        <v>21.14</v>
      </c>
      <c r="AK44" s="20">
        <v>21.14</v>
      </c>
      <c r="AL44" s="25" t="s">
        <v>440</v>
      </c>
      <c r="AM44" s="21" t="s">
        <v>198</v>
      </c>
      <c r="AN44" s="21" t="s">
        <v>199</v>
      </c>
      <c r="AO44" s="22"/>
    </row>
    <row r="45" spans="1:41" ht="263.64999999999998" x14ac:dyDescent="0.4">
      <c r="A45" s="3">
        <v>43</v>
      </c>
      <c r="B45" s="20">
        <v>20232145031</v>
      </c>
      <c r="C45" s="20" t="s">
        <v>39</v>
      </c>
      <c r="D45" s="17" t="s">
        <v>172</v>
      </c>
      <c r="E45" s="23" t="s">
        <v>188</v>
      </c>
      <c r="F45" s="20" t="s">
        <v>441</v>
      </c>
      <c r="G45" s="20">
        <v>18274546706</v>
      </c>
      <c r="H45" s="20" t="s">
        <v>190</v>
      </c>
      <c r="I45" s="20" t="s">
        <v>175</v>
      </c>
      <c r="J45" s="20" t="s">
        <v>45</v>
      </c>
      <c r="K45" s="20">
        <v>0.95</v>
      </c>
      <c r="L45" s="20" t="s">
        <v>442</v>
      </c>
      <c r="M45" s="20">
        <v>0.85</v>
      </c>
      <c r="N45" s="21" t="s">
        <v>443</v>
      </c>
      <c r="O45" s="20">
        <v>0.9</v>
      </c>
      <c r="P45" s="21" t="s">
        <v>444</v>
      </c>
      <c r="Q45" s="20">
        <v>18.97</v>
      </c>
      <c r="R45" s="20" t="s">
        <v>445</v>
      </c>
      <c r="S45" s="20">
        <v>18.97</v>
      </c>
      <c r="T45" s="20" t="s">
        <v>445</v>
      </c>
      <c r="U45" s="20">
        <v>18.97</v>
      </c>
      <c r="V45" s="20" t="s">
        <v>445</v>
      </c>
      <c r="W45" s="20">
        <v>0.4</v>
      </c>
      <c r="X45" s="20" t="s">
        <v>446</v>
      </c>
      <c r="Y45" s="20">
        <v>0.4</v>
      </c>
      <c r="Z45" s="20" t="s">
        <v>446</v>
      </c>
      <c r="AA45" s="20">
        <v>0.4</v>
      </c>
      <c r="AB45" s="20" t="s">
        <v>446</v>
      </c>
      <c r="AC45" s="20">
        <v>0.7</v>
      </c>
      <c r="AD45" s="20" t="s">
        <v>447</v>
      </c>
      <c r="AE45" s="20">
        <v>0.7</v>
      </c>
      <c r="AF45" s="20" t="s">
        <v>447</v>
      </c>
      <c r="AG45" s="20">
        <v>0.7</v>
      </c>
      <c r="AH45" s="20" t="s">
        <v>447</v>
      </c>
      <c r="AI45" s="20">
        <v>21.02</v>
      </c>
      <c r="AJ45" s="20">
        <v>20.92</v>
      </c>
      <c r="AK45" s="20">
        <v>20.97</v>
      </c>
      <c r="AL45" s="25" t="s">
        <v>197</v>
      </c>
      <c r="AM45" s="21" t="s">
        <v>198</v>
      </c>
      <c r="AN45" s="21" t="s">
        <v>199</v>
      </c>
      <c r="AO45" s="22"/>
    </row>
    <row r="46" spans="1:41" ht="291.39999999999998" x14ac:dyDescent="0.4">
      <c r="A46" s="3">
        <v>44</v>
      </c>
      <c r="B46" s="20">
        <v>20232145004</v>
      </c>
      <c r="C46" s="20" t="s">
        <v>39</v>
      </c>
      <c r="D46" s="17" t="s">
        <v>172</v>
      </c>
      <c r="E46" s="17" t="s">
        <v>211</v>
      </c>
      <c r="F46" s="20" t="s">
        <v>448</v>
      </c>
      <c r="G46" s="20">
        <v>18827905918</v>
      </c>
      <c r="H46" s="20" t="s">
        <v>449</v>
      </c>
      <c r="I46" s="20" t="s">
        <v>175</v>
      </c>
      <c r="J46" s="20" t="s">
        <v>45</v>
      </c>
      <c r="K46" s="20">
        <v>1.3</v>
      </c>
      <c r="L46" s="20" t="s">
        <v>450</v>
      </c>
      <c r="M46" s="20">
        <v>1.3</v>
      </c>
      <c r="N46" s="20" t="s">
        <v>450</v>
      </c>
      <c r="O46" s="18">
        <v>1.5</v>
      </c>
      <c r="P46" s="20" t="s">
        <v>451</v>
      </c>
      <c r="Q46" s="20">
        <v>18.13</v>
      </c>
      <c r="R46" s="20" t="s">
        <v>452</v>
      </c>
      <c r="S46" s="20">
        <v>18.13</v>
      </c>
      <c r="T46" s="20" t="s">
        <v>452</v>
      </c>
      <c r="U46" s="20">
        <v>18.13</v>
      </c>
      <c r="V46" s="20" t="s">
        <v>452</v>
      </c>
      <c r="W46" s="20">
        <v>0.4</v>
      </c>
      <c r="X46" s="20" t="s">
        <v>453</v>
      </c>
      <c r="Y46" s="20">
        <v>0.4</v>
      </c>
      <c r="Z46" s="20" t="s">
        <v>453</v>
      </c>
      <c r="AA46" s="20">
        <v>0.4</v>
      </c>
      <c r="AB46" s="20" t="s">
        <v>453</v>
      </c>
      <c r="AC46" s="20">
        <v>1.1000000000000001</v>
      </c>
      <c r="AD46" s="20" t="s">
        <v>454</v>
      </c>
      <c r="AE46" s="20">
        <v>1.1000000000000001</v>
      </c>
      <c r="AF46" s="20" t="s">
        <v>454</v>
      </c>
      <c r="AG46" s="20">
        <v>0.9</v>
      </c>
      <c r="AH46" s="20" t="s">
        <v>455</v>
      </c>
      <c r="AI46" s="20">
        <v>20.93</v>
      </c>
      <c r="AJ46" s="17">
        <v>20.93</v>
      </c>
      <c r="AK46" s="17">
        <v>20.93</v>
      </c>
      <c r="AL46" s="42"/>
      <c r="AM46" s="17" t="s">
        <v>221</v>
      </c>
      <c r="AN46" s="17" t="s">
        <v>222</v>
      </c>
      <c r="AO46" s="22"/>
    </row>
    <row r="47" spans="1:41" ht="319.14999999999998" x14ac:dyDescent="0.4">
      <c r="A47" s="3">
        <v>45</v>
      </c>
      <c r="B47" s="20">
        <v>2022145033</v>
      </c>
      <c r="C47" s="21" t="s">
        <v>39</v>
      </c>
      <c r="D47" s="17" t="s">
        <v>172</v>
      </c>
      <c r="E47" s="34" t="s">
        <v>299</v>
      </c>
      <c r="F47" s="20" t="s">
        <v>456</v>
      </c>
      <c r="G47" s="21">
        <v>18319191322</v>
      </c>
      <c r="H47" s="21" t="s">
        <v>457</v>
      </c>
      <c r="I47" s="21" t="s">
        <v>175</v>
      </c>
      <c r="J47" s="33" t="s">
        <v>45</v>
      </c>
      <c r="K47" s="21">
        <v>0.2</v>
      </c>
      <c r="L47" s="34" t="s">
        <v>458</v>
      </c>
      <c r="M47" s="39" t="s">
        <v>361</v>
      </c>
      <c r="N47" s="43" t="s">
        <v>458</v>
      </c>
      <c r="O47" s="39" t="s">
        <v>361</v>
      </c>
      <c r="P47" s="43" t="s">
        <v>458</v>
      </c>
      <c r="Q47" s="21" t="s">
        <v>459</v>
      </c>
      <c r="R47" s="33" t="s">
        <v>460</v>
      </c>
      <c r="S47" s="39" t="s">
        <v>459</v>
      </c>
      <c r="T47" s="39" t="s">
        <v>460</v>
      </c>
      <c r="U47" s="39" t="s">
        <v>459</v>
      </c>
      <c r="V47" s="39" t="s">
        <v>460</v>
      </c>
      <c r="W47" s="33" t="s">
        <v>409</v>
      </c>
      <c r="X47" s="33" t="s">
        <v>104</v>
      </c>
      <c r="Y47" s="39" t="s">
        <v>409</v>
      </c>
      <c r="Z47" s="39" t="s">
        <v>104</v>
      </c>
      <c r="AA47" s="39" t="s">
        <v>409</v>
      </c>
      <c r="AB47" s="39" t="s">
        <v>104</v>
      </c>
      <c r="AC47" s="33" t="s">
        <v>461</v>
      </c>
      <c r="AD47" s="33" t="s">
        <v>462</v>
      </c>
      <c r="AE47" s="39" t="s">
        <v>463</v>
      </c>
      <c r="AF47" s="39" t="s">
        <v>464</v>
      </c>
      <c r="AG47" s="39">
        <v>2.2999999999999998</v>
      </c>
      <c r="AH47" s="39" t="s">
        <v>465</v>
      </c>
      <c r="AI47" s="33" t="s">
        <v>466</v>
      </c>
      <c r="AJ47" s="39" t="s">
        <v>467</v>
      </c>
      <c r="AK47" s="20">
        <v>20.91</v>
      </c>
      <c r="AL47" s="21" t="s">
        <v>468</v>
      </c>
      <c r="AM47" s="21" t="s">
        <v>199</v>
      </c>
      <c r="AN47" s="21" t="s">
        <v>316</v>
      </c>
      <c r="AO47" s="22"/>
    </row>
    <row r="48" spans="1:41" ht="235.9" x14ac:dyDescent="0.4">
      <c r="A48" s="3">
        <v>46</v>
      </c>
      <c r="B48" s="20">
        <v>20232145028</v>
      </c>
      <c r="C48" s="20" t="s">
        <v>39</v>
      </c>
      <c r="D48" s="17" t="s">
        <v>172</v>
      </c>
      <c r="E48" s="23" t="s">
        <v>469</v>
      </c>
      <c r="F48" s="20" t="s">
        <v>470</v>
      </c>
      <c r="G48" s="20">
        <v>15603057332</v>
      </c>
      <c r="H48" s="20" t="s">
        <v>141</v>
      </c>
      <c r="I48" s="20" t="s">
        <v>175</v>
      </c>
      <c r="J48" s="20" t="s">
        <v>45</v>
      </c>
      <c r="K48" s="20">
        <v>1.3</v>
      </c>
      <c r="L48" s="20" t="s">
        <v>471</v>
      </c>
      <c r="M48" s="18">
        <v>1.1000000000000001</v>
      </c>
      <c r="N48" s="18" t="s">
        <v>472</v>
      </c>
      <c r="O48" s="18">
        <v>1.05</v>
      </c>
      <c r="P48" s="18" t="s">
        <v>473</v>
      </c>
      <c r="Q48" s="20">
        <v>18.54</v>
      </c>
      <c r="R48" s="20" t="s">
        <v>474</v>
      </c>
      <c r="S48" s="18">
        <v>0</v>
      </c>
      <c r="T48" s="18" t="s">
        <v>104</v>
      </c>
      <c r="U48" s="20">
        <v>18.54</v>
      </c>
      <c r="V48" s="20"/>
      <c r="W48" s="20">
        <v>0.4</v>
      </c>
      <c r="X48" s="20" t="s">
        <v>475</v>
      </c>
      <c r="Y48" s="18">
        <v>0.6</v>
      </c>
      <c r="Z48" s="18" t="s">
        <v>476</v>
      </c>
      <c r="AA48" s="20">
        <v>0.6</v>
      </c>
      <c r="AB48" s="20"/>
      <c r="AC48" s="20">
        <v>0.75</v>
      </c>
      <c r="AD48" s="44" t="s">
        <v>477</v>
      </c>
      <c r="AE48" s="18">
        <v>0.75</v>
      </c>
      <c r="AF48" s="45" t="s">
        <v>477</v>
      </c>
      <c r="AG48" s="18">
        <v>0.6</v>
      </c>
      <c r="AH48" s="18" t="s">
        <v>478</v>
      </c>
      <c r="AI48" s="20">
        <v>20.99</v>
      </c>
      <c r="AJ48" s="18">
        <v>20.99</v>
      </c>
      <c r="AK48" s="20">
        <f>O48+U48+AA48+AG48</f>
        <v>20.790000000000003</v>
      </c>
      <c r="AL48" s="42" t="s">
        <v>479</v>
      </c>
      <c r="AM48" s="20" t="s">
        <v>480</v>
      </c>
      <c r="AN48" s="21" t="s">
        <v>185</v>
      </c>
      <c r="AO48" s="22"/>
    </row>
    <row r="49" spans="1:41" ht="83.25" x14ac:dyDescent="0.4">
      <c r="A49" s="3">
        <v>47</v>
      </c>
      <c r="B49" s="26">
        <v>20232145018</v>
      </c>
      <c r="C49" s="26" t="s">
        <v>39</v>
      </c>
      <c r="D49" s="17" t="s">
        <v>172</v>
      </c>
      <c r="E49" s="27" t="s">
        <v>317</v>
      </c>
      <c r="F49" s="26" t="s">
        <v>481</v>
      </c>
      <c r="G49" s="26">
        <v>13322979251</v>
      </c>
      <c r="H49" s="26" t="s">
        <v>377</v>
      </c>
      <c r="I49" s="20" t="s">
        <v>175</v>
      </c>
      <c r="J49" s="20" t="s">
        <v>45</v>
      </c>
      <c r="K49" s="26" t="s">
        <v>361</v>
      </c>
      <c r="L49" s="26" t="s">
        <v>482</v>
      </c>
      <c r="M49" s="26" t="s">
        <v>361</v>
      </c>
      <c r="N49" s="26" t="s">
        <v>482</v>
      </c>
      <c r="O49" s="27"/>
      <c r="P49" s="27"/>
      <c r="Q49" s="26" t="s">
        <v>483</v>
      </c>
      <c r="R49" s="20"/>
      <c r="S49" s="26" t="s">
        <v>483</v>
      </c>
      <c r="T49" s="20"/>
      <c r="U49" s="27"/>
      <c r="V49" s="27"/>
      <c r="W49" s="26" t="s">
        <v>484</v>
      </c>
      <c r="X49" s="26" t="s">
        <v>485</v>
      </c>
      <c r="Y49" s="26" t="s">
        <v>486</v>
      </c>
      <c r="Z49" s="26" t="s">
        <v>485</v>
      </c>
      <c r="AA49" s="27"/>
      <c r="AB49" s="27"/>
      <c r="AC49" s="26" t="s">
        <v>487</v>
      </c>
      <c r="AD49" s="26" t="s">
        <v>488</v>
      </c>
      <c r="AE49" s="26" t="s">
        <v>487</v>
      </c>
      <c r="AF49" s="26" t="s">
        <v>488</v>
      </c>
      <c r="AG49" s="27"/>
      <c r="AH49" s="27"/>
      <c r="AI49" s="20" t="s">
        <v>489</v>
      </c>
      <c r="AJ49" s="20" t="s">
        <v>489</v>
      </c>
      <c r="AK49" s="26">
        <v>20.59</v>
      </c>
      <c r="AL49" s="27"/>
      <c r="AM49" s="27" t="s">
        <v>334</v>
      </c>
      <c r="AN49" s="27" t="s">
        <v>335</v>
      </c>
      <c r="AO49" s="22"/>
    </row>
    <row r="50" spans="1:41" ht="263.64999999999998" x14ac:dyDescent="0.4">
      <c r="A50" s="3">
        <v>48</v>
      </c>
      <c r="B50" s="20">
        <v>20232145050</v>
      </c>
      <c r="C50" s="20" t="s">
        <v>39</v>
      </c>
      <c r="D50" s="17" t="s">
        <v>172</v>
      </c>
      <c r="E50" s="23" t="s">
        <v>188</v>
      </c>
      <c r="F50" s="20" t="s">
        <v>490</v>
      </c>
      <c r="G50" s="20">
        <v>17613921176</v>
      </c>
      <c r="H50" s="20" t="s">
        <v>491</v>
      </c>
      <c r="I50" s="20" t="s">
        <v>175</v>
      </c>
      <c r="J50" s="20" t="s">
        <v>45</v>
      </c>
      <c r="K50" s="20">
        <v>1</v>
      </c>
      <c r="L50" s="20" t="s">
        <v>492</v>
      </c>
      <c r="M50" s="20">
        <v>0.9</v>
      </c>
      <c r="N50" s="21" t="s">
        <v>493</v>
      </c>
      <c r="O50" s="20">
        <v>0.9</v>
      </c>
      <c r="P50" s="21" t="s">
        <v>493</v>
      </c>
      <c r="Q50" s="20">
        <v>17.48</v>
      </c>
      <c r="R50" s="26" t="s">
        <v>494</v>
      </c>
      <c r="S50" s="20">
        <v>17.48</v>
      </c>
      <c r="T50" s="26" t="s">
        <v>494</v>
      </c>
      <c r="U50" s="20">
        <v>17.48</v>
      </c>
      <c r="V50" s="26" t="s">
        <v>494</v>
      </c>
      <c r="W50" s="20">
        <v>1</v>
      </c>
      <c r="X50" s="20" t="s">
        <v>495</v>
      </c>
      <c r="Y50" s="20">
        <v>1</v>
      </c>
      <c r="Z50" s="20" t="s">
        <v>495</v>
      </c>
      <c r="AA50" s="20">
        <v>1</v>
      </c>
      <c r="AB50" s="20" t="s">
        <v>495</v>
      </c>
      <c r="AC50" s="20">
        <v>1.1000000000000001</v>
      </c>
      <c r="AD50" s="20" t="s">
        <v>496</v>
      </c>
      <c r="AE50" s="20">
        <v>1.1000000000000001</v>
      </c>
      <c r="AF50" s="20" t="s">
        <v>496</v>
      </c>
      <c r="AG50" s="20">
        <v>1.1000000000000001</v>
      </c>
      <c r="AH50" s="20" t="s">
        <v>496</v>
      </c>
      <c r="AI50" s="20">
        <v>20.58</v>
      </c>
      <c r="AJ50" s="20">
        <v>20.48</v>
      </c>
      <c r="AK50" s="20">
        <v>20.48</v>
      </c>
      <c r="AL50" s="25" t="s">
        <v>197</v>
      </c>
      <c r="AM50" s="21" t="s">
        <v>198</v>
      </c>
      <c r="AN50" s="21" t="s">
        <v>199</v>
      </c>
      <c r="AO50" s="22"/>
    </row>
    <row r="51" spans="1:41" ht="208.15" x14ac:dyDescent="0.4">
      <c r="A51" s="3">
        <v>49</v>
      </c>
      <c r="B51" s="20">
        <v>20232145030</v>
      </c>
      <c r="C51" s="20" t="s">
        <v>39</v>
      </c>
      <c r="D51" s="17" t="s">
        <v>172</v>
      </c>
      <c r="E51" s="23" t="s">
        <v>469</v>
      </c>
      <c r="F51" s="20" t="s">
        <v>497</v>
      </c>
      <c r="G51" s="20">
        <v>15203266190</v>
      </c>
      <c r="H51" s="20" t="s">
        <v>117</v>
      </c>
      <c r="I51" s="20" t="s">
        <v>175</v>
      </c>
      <c r="J51" s="20" t="s">
        <v>45</v>
      </c>
      <c r="K51" s="20">
        <v>1.3</v>
      </c>
      <c r="L51" s="20" t="s">
        <v>498</v>
      </c>
      <c r="M51" s="18">
        <v>0</v>
      </c>
      <c r="N51" s="18" t="s">
        <v>104</v>
      </c>
      <c r="O51" s="18">
        <v>0.85</v>
      </c>
      <c r="P51" s="18" t="s">
        <v>499</v>
      </c>
      <c r="Q51" s="20">
        <v>18.12</v>
      </c>
      <c r="R51" s="20" t="s">
        <v>500</v>
      </c>
      <c r="S51" s="18">
        <v>0</v>
      </c>
      <c r="T51" s="18" t="s">
        <v>104</v>
      </c>
      <c r="U51" s="20">
        <v>18.12</v>
      </c>
      <c r="V51" s="20"/>
      <c r="W51" s="20">
        <v>0</v>
      </c>
      <c r="X51" s="20" t="s">
        <v>104</v>
      </c>
      <c r="Y51" s="18">
        <v>0</v>
      </c>
      <c r="Z51" s="18" t="s">
        <v>104</v>
      </c>
      <c r="AA51" s="18">
        <v>0.4</v>
      </c>
      <c r="AB51" s="20" t="s">
        <v>501</v>
      </c>
      <c r="AC51" s="20">
        <v>1.1000000000000001</v>
      </c>
      <c r="AD51" s="20" t="s">
        <v>502</v>
      </c>
      <c r="AE51" s="18">
        <v>0</v>
      </c>
      <c r="AF51" s="18" t="s">
        <v>104</v>
      </c>
      <c r="AG51" s="18">
        <v>1</v>
      </c>
      <c r="AH51" s="18" t="s">
        <v>503</v>
      </c>
      <c r="AI51" s="20">
        <v>20.47</v>
      </c>
      <c r="AJ51" s="18">
        <v>0</v>
      </c>
      <c r="AK51" s="20">
        <f>O51+U51+AA51+AG51</f>
        <v>20.37</v>
      </c>
      <c r="AL51" s="42" t="s">
        <v>504</v>
      </c>
      <c r="AM51" s="20" t="s">
        <v>480</v>
      </c>
      <c r="AN51" s="21" t="s">
        <v>185</v>
      </c>
      <c r="AO51" s="22"/>
    </row>
    <row r="52" spans="1:41" ht="291.39999999999998" x14ac:dyDescent="0.4">
      <c r="A52" s="3">
        <v>50</v>
      </c>
      <c r="B52" s="20">
        <v>20232145009</v>
      </c>
      <c r="C52" s="20" t="s">
        <v>39</v>
      </c>
      <c r="D52" s="17" t="s">
        <v>172</v>
      </c>
      <c r="E52" s="23" t="s">
        <v>188</v>
      </c>
      <c r="F52" s="20" t="s">
        <v>505</v>
      </c>
      <c r="G52" s="20">
        <v>17875582769</v>
      </c>
      <c r="H52" s="20" t="s">
        <v>506</v>
      </c>
      <c r="I52" s="20" t="s">
        <v>175</v>
      </c>
      <c r="J52" s="20" t="s">
        <v>45</v>
      </c>
      <c r="K52" s="20">
        <v>1</v>
      </c>
      <c r="L52" s="20" t="s">
        <v>507</v>
      </c>
      <c r="M52" s="20">
        <v>1</v>
      </c>
      <c r="N52" s="21" t="s">
        <v>508</v>
      </c>
      <c r="O52" s="20">
        <v>0.9</v>
      </c>
      <c r="P52" s="21" t="s">
        <v>507</v>
      </c>
      <c r="Q52" s="20">
        <v>18.55</v>
      </c>
      <c r="R52" s="20" t="s">
        <v>509</v>
      </c>
      <c r="S52" s="20">
        <v>18.55</v>
      </c>
      <c r="T52" s="20" t="s">
        <v>509</v>
      </c>
      <c r="U52" s="20">
        <v>18.55</v>
      </c>
      <c r="V52" s="20" t="s">
        <v>509</v>
      </c>
      <c r="W52" s="20">
        <v>0.4</v>
      </c>
      <c r="X52" s="20" t="s">
        <v>510</v>
      </c>
      <c r="Y52" s="20">
        <v>0.4</v>
      </c>
      <c r="Z52" s="20" t="s">
        <v>510</v>
      </c>
      <c r="AA52" s="20">
        <v>0.4</v>
      </c>
      <c r="AB52" s="20" t="s">
        <v>510</v>
      </c>
      <c r="AC52" s="20">
        <v>0.4</v>
      </c>
      <c r="AD52" s="20" t="s">
        <v>511</v>
      </c>
      <c r="AE52" s="20">
        <v>0.4</v>
      </c>
      <c r="AF52" s="20" t="s">
        <v>511</v>
      </c>
      <c r="AG52" s="20">
        <v>0.4</v>
      </c>
      <c r="AH52" s="20" t="s">
        <v>511</v>
      </c>
      <c r="AI52" s="20">
        <v>20.350000000000001</v>
      </c>
      <c r="AJ52" s="20">
        <v>20.350000000000001</v>
      </c>
      <c r="AK52" s="18">
        <v>20.25</v>
      </c>
      <c r="AL52" s="25" t="s">
        <v>512</v>
      </c>
      <c r="AM52" s="21" t="s">
        <v>198</v>
      </c>
      <c r="AN52" s="21" t="s">
        <v>199</v>
      </c>
      <c r="AO52" s="22"/>
    </row>
    <row r="53" spans="1:41" ht="360.75" x14ac:dyDescent="0.4">
      <c r="A53" s="3">
        <v>51</v>
      </c>
      <c r="B53" s="20">
        <v>20232145039</v>
      </c>
      <c r="C53" s="26" t="s">
        <v>39</v>
      </c>
      <c r="D53" s="17" t="s">
        <v>172</v>
      </c>
      <c r="E53" s="23" t="s">
        <v>188</v>
      </c>
      <c r="F53" s="26" t="s">
        <v>513</v>
      </c>
      <c r="G53" s="20">
        <v>18924286129</v>
      </c>
      <c r="H53" s="26" t="s">
        <v>491</v>
      </c>
      <c r="I53" s="20" t="s">
        <v>175</v>
      </c>
      <c r="J53" s="20" t="s">
        <v>45</v>
      </c>
      <c r="K53" s="20">
        <v>0.85</v>
      </c>
      <c r="L53" s="26" t="s">
        <v>514</v>
      </c>
      <c r="M53" s="20">
        <v>0.75</v>
      </c>
      <c r="N53" s="46" t="s">
        <v>515</v>
      </c>
      <c r="O53" s="20">
        <v>0.9</v>
      </c>
      <c r="P53" s="46" t="s">
        <v>516</v>
      </c>
      <c r="Q53" s="20">
        <v>18.22</v>
      </c>
      <c r="R53" s="20" t="s">
        <v>517</v>
      </c>
      <c r="S53" s="20">
        <v>18.22</v>
      </c>
      <c r="T53" s="20" t="s">
        <v>517</v>
      </c>
      <c r="U53" s="20">
        <v>18.22</v>
      </c>
      <c r="V53" s="20" t="s">
        <v>517</v>
      </c>
      <c r="W53" s="20">
        <v>0.4</v>
      </c>
      <c r="X53" s="26" t="s">
        <v>518</v>
      </c>
      <c r="Y53" s="20">
        <v>0.4</v>
      </c>
      <c r="Z53" s="26" t="s">
        <v>518</v>
      </c>
      <c r="AA53" s="20">
        <v>0.4</v>
      </c>
      <c r="AB53" s="26" t="s">
        <v>518</v>
      </c>
      <c r="AC53" s="20">
        <v>0.6</v>
      </c>
      <c r="AD53" s="26" t="s">
        <v>519</v>
      </c>
      <c r="AE53" s="20">
        <v>0.6</v>
      </c>
      <c r="AF53" s="26" t="s">
        <v>519</v>
      </c>
      <c r="AG53" s="20">
        <v>0.6</v>
      </c>
      <c r="AH53" s="26" t="s">
        <v>519</v>
      </c>
      <c r="AI53" s="20">
        <v>20.07</v>
      </c>
      <c r="AJ53" s="20">
        <v>19.97</v>
      </c>
      <c r="AK53" s="20">
        <v>20.100000000000001</v>
      </c>
      <c r="AL53" s="25" t="s">
        <v>197</v>
      </c>
      <c r="AM53" s="21" t="s">
        <v>198</v>
      </c>
      <c r="AN53" s="21" t="s">
        <v>199</v>
      </c>
      <c r="AO53" s="22"/>
    </row>
    <row r="54" spans="1:41" ht="83.25" x14ac:dyDescent="0.4">
      <c r="A54" s="3">
        <v>52</v>
      </c>
      <c r="B54" s="20">
        <v>20232145044</v>
      </c>
      <c r="C54" s="20" t="s">
        <v>39</v>
      </c>
      <c r="D54" s="17" t="s">
        <v>172</v>
      </c>
      <c r="E54" s="23" t="s">
        <v>188</v>
      </c>
      <c r="F54" s="20" t="s">
        <v>520</v>
      </c>
      <c r="G54" s="20">
        <v>18289517557</v>
      </c>
      <c r="H54" s="20" t="s">
        <v>506</v>
      </c>
      <c r="I54" s="20" t="s">
        <v>175</v>
      </c>
      <c r="J54" s="20" t="s">
        <v>45</v>
      </c>
      <c r="K54" s="20">
        <v>1.05</v>
      </c>
      <c r="L54" s="20" t="s">
        <v>521</v>
      </c>
      <c r="M54" s="20">
        <v>0.95</v>
      </c>
      <c r="N54" s="21" t="s">
        <v>522</v>
      </c>
      <c r="O54" s="20">
        <v>1</v>
      </c>
      <c r="P54" s="21" t="s">
        <v>523</v>
      </c>
      <c r="Q54" s="20">
        <v>18.43</v>
      </c>
      <c r="R54" s="20"/>
      <c r="S54" s="20">
        <v>18.43</v>
      </c>
      <c r="T54" s="20"/>
      <c r="U54" s="20">
        <v>18.43</v>
      </c>
      <c r="V54" s="20"/>
      <c r="W54" s="24">
        <v>0</v>
      </c>
      <c r="X54" s="24"/>
      <c r="Y54" s="20">
        <v>0</v>
      </c>
      <c r="Z54" s="20"/>
      <c r="AA54" s="21"/>
      <c r="AB54" s="21"/>
      <c r="AC54" s="20">
        <v>0.6</v>
      </c>
      <c r="AD54" s="20" t="s">
        <v>524</v>
      </c>
      <c r="AE54" s="20">
        <v>0.6</v>
      </c>
      <c r="AF54" s="20" t="s">
        <v>524</v>
      </c>
      <c r="AG54" s="20">
        <v>0.6</v>
      </c>
      <c r="AH54" s="20" t="s">
        <v>524</v>
      </c>
      <c r="AI54" s="20">
        <v>20.079999999999998</v>
      </c>
      <c r="AJ54" s="20">
        <v>19.98</v>
      </c>
      <c r="AK54" s="20">
        <v>20.03</v>
      </c>
      <c r="AL54" s="25" t="s">
        <v>525</v>
      </c>
      <c r="AM54" s="21" t="s">
        <v>198</v>
      </c>
      <c r="AN54" s="21" t="s">
        <v>199</v>
      </c>
      <c r="AO54" s="22"/>
    </row>
    <row r="55" spans="1:41" ht="402.4" x14ac:dyDescent="0.4">
      <c r="A55" s="3">
        <v>53</v>
      </c>
      <c r="B55" s="26">
        <v>20232145024</v>
      </c>
      <c r="C55" s="27" t="s">
        <v>39</v>
      </c>
      <c r="D55" s="17" t="s">
        <v>172</v>
      </c>
      <c r="E55" s="24" t="s">
        <v>260</v>
      </c>
      <c r="F55" s="26" t="s">
        <v>526</v>
      </c>
      <c r="G55" s="27">
        <v>13680309966</v>
      </c>
      <c r="H55" s="27" t="s">
        <v>527</v>
      </c>
      <c r="I55" s="27" t="s">
        <v>175</v>
      </c>
      <c r="J55" s="27" t="s">
        <v>45</v>
      </c>
      <c r="K55" s="27">
        <v>0.1</v>
      </c>
      <c r="L55" s="27" t="s">
        <v>528</v>
      </c>
      <c r="M55" s="25">
        <v>0.3</v>
      </c>
      <c r="N55" s="25" t="s">
        <v>529</v>
      </c>
      <c r="O55" s="25">
        <v>0.3</v>
      </c>
      <c r="P55" s="25" t="s">
        <v>529</v>
      </c>
      <c r="Q55" s="27">
        <v>18.170000000000002</v>
      </c>
      <c r="R55" s="27" t="s">
        <v>530</v>
      </c>
      <c r="S55" s="25">
        <v>18.170000000000002</v>
      </c>
      <c r="T55" s="25" t="s">
        <v>530</v>
      </c>
      <c r="U55" s="25">
        <v>18.170000000000002</v>
      </c>
      <c r="V55" s="25" t="s">
        <v>530</v>
      </c>
      <c r="W55" s="27">
        <v>1</v>
      </c>
      <c r="X55" s="27" t="s">
        <v>531</v>
      </c>
      <c r="Y55" s="25">
        <v>0.8</v>
      </c>
      <c r="Z55" s="25" t="s">
        <v>532</v>
      </c>
      <c r="AA55" s="25">
        <v>0.8</v>
      </c>
      <c r="AB55" s="25" t="s">
        <v>532</v>
      </c>
      <c r="AC55" s="27">
        <v>1.1499999999999999</v>
      </c>
      <c r="AD55" s="27" t="s">
        <v>533</v>
      </c>
      <c r="AE55" s="38">
        <v>0.75</v>
      </c>
      <c r="AF55" s="25" t="s">
        <v>533</v>
      </c>
      <c r="AG55" s="38">
        <v>0.75</v>
      </c>
      <c r="AH55" s="25" t="s">
        <v>534</v>
      </c>
      <c r="AI55" s="24">
        <v>20.420000000000002</v>
      </c>
      <c r="AJ55" s="38">
        <v>20.02</v>
      </c>
      <c r="AK55" s="18">
        <v>20.02</v>
      </c>
      <c r="AL55" s="32" t="s">
        <v>535</v>
      </c>
      <c r="AM55" s="21" t="s">
        <v>271</v>
      </c>
      <c r="AN55" s="33" t="s">
        <v>345</v>
      </c>
      <c r="AO55" s="22"/>
    </row>
    <row r="56" spans="1:41" ht="402.4" x14ac:dyDescent="0.4">
      <c r="A56" s="3">
        <v>54</v>
      </c>
      <c r="B56" s="17" t="s">
        <v>536</v>
      </c>
      <c r="C56" s="17" t="s">
        <v>39</v>
      </c>
      <c r="D56" s="17" t="s">
        <v>172</v>
      </c>
      <c r="E56" s="17" t="s">
        <v>173</v>
      </c>
      <c r="F56" s="17" t="s">
        <v>537</v>
      </c>
      <c r="G56" s="17" t="s">
        <v>538</v>
      </c>
      <c r="H56" s="17" t="s">
        <v>240</v>
      </c>
      <c r="I56" s="17" t="s">
        <v>175</v>
      </c>
      <c r="J56" s="17" t="s">
        <v>45</v>
      </c>
      <c r="K56" s="17">
        <v>1.4</v>
      </c>
      <c r="L56" s="17" t="s">
        <v>539</v>
      </c>
      <c r="M56" s="18">
        <v>0.6</v>
      </c>
      <c r="N56" s="18" t="s">
        <v>540</v>
      </c>
      <c r="O56" s="18">
        <v>0.6</v>
      </c>
      <c r="P56" s="18" t="s">
        <v>540</v>
      </c>
      <c r="Q56" s="17">
        <v>18.524999999999999</v>
      </c>
      <c r="R56" s="17" t="s">
        <v>541</v>
      </c>
      <c r="S56" s="17">
        <v>18.53</v>
      </c>
      <c r="T56" s="17" t="s">
        <v>541</v>
      </c>
      <c r="U56" s="18">
        <v>18.53</v>
      </c>
      <c r="V56" s="18" t="s">
        <v>541</v>
      </c>
      <c r="W56" s="17">
        <v>0</v>
      </c>
      <c r="X56" s="17"/>
      <c r="Y56" s="18">
        <v>0.4</v>
      </c>
      <c r="Z56" s="18" t="s">
        <v>542</v>
      </c>
      <c r="AA56" s="18">
        <v>0.4</v>
      </c>
      <c r="AB56" s="18" t="s">
        <v>542</v>
      </c>
      <c r="AC56" s="17">
        <v>0</v>
      </c>
      <c r="AD56" s="17"/>
      <c r="AE56" s="17">
        <v>0.4</v>
      </c>
      <c r="AF56" s="17" t="s">
        <v>543</v>
      </c>
      <c r="AG56" s="18">
        <v>0.4</v>
      </c>
      <c r="AH56" s="18" t="s">
        <v>543</v>
      </c>
      <c r="AI56" s="17">
        <v>19.93</v>
      </c>
      <c r="AJ56" s="17">
        <f>M56+S56+Y56+AE56</f>
        <v>19.93</v>
      </c>
      <c r="AK56" s="18">
        <f>AA56+AG56+O56+U56</f>
        <v>19.93</v>
      </c>
      <c r="AL56" s="17"/>
      <c r="AM56" s="20" t="s">
        <v>185</v>
      </c>
      <c r="AN56" s="21" t="s">
        <v>186</v>
      </c>
      <c r="AO56" s="22"/>
    </row>
    <row r="57" spans="1:41" ht="124.9" x14ac:dyDescent="0.4">
      <c r="A57" s="3">
        <v>55</v>
      </c>
      <c r="B57" s="20">
        <v>20232145003</v>
      </c>
      <c r="C57" s="20" t="s">
        <v>39</v>
      </c>
      <c r="D57" s="17" t="s">
        <v>172</v>
      </c>
      <c r="E57" s="27" t="s">
        <v>317</v>
      </c>
      <c r="F57" s="20" t="s">
        <v>544</v>
      </c>
      <c r="G57" s="20">
        <v>18620495906</v>
      </c>
      <c r="H57" s="20" t="s">
        <v>106</v>
      </c>
      <c r="I57" s="20" t="s">
        <v>175</v>
      </c>
      <c r="J57" s="20" t="s">
        <v>45</v>
      </c>
      <c r="K57" s="20" t="s">
        <v>545</v>
      </c>
      <c r="L57" s="20" t="s">
        <v>546</v>
      </c>
      <c r="M57" s="20" t="s">
        <v>545</v>
      </c>
      <c r="N57" s="20" t="s">
        <v>546</v>
      </c>
      <c r="O57" s="27"/>
      <c r="P57" s="27"/>
      <c r="Q57" s="20" t="s">
        <v>547</v>
      </c>
      <c r="R57" s="20"/>
      <c r="S57" s="20" t="s">
        <v>547</v>
      </c>
      <c r="T57" s="20"/>
      <c r="U57" s="27"/>
      <c r="V57" s="27"/>
      <c r="W57" s="20" t="s">
        <v>548</v>
      </c>
      <c r="X57" s="20" t="s">
        <v>549</v>
      </c>
      <c r="Y57" s="20" t="s">
        <v>548</v>
      </c>
      <c r="Z57" s="20" t="s">
        <v>549</v>
      </c>
      <c r="AA57" s="27"/>
      <c r="AB57" s="27"/>
      <c r="AC57" s="20" t="s">
        <v>361</v>
      </c>
      <c r="AD57" s="20" t="s">
        <v>550</v>
      </c>
      <c r="AE57" s="20" t="s">
        <v>361</v>
      </c>
      <c r="AF57" s="20" t="s">
        <v>550</v>
      </c>
      <c r="AG57" s="27"/>
      <c r="AH57" s="27"/>
      <c r="AI57" s="20" t="s">
        <v>551</v>
      </c>
      <c r="AJ57" s="20" t="s">
        <v>551</v>
      </c>
      <c r="AK57" s="26">
        <v>19.93</v>
      </c>
      <c r="AL57" s="27"/>
      <c r="AM57" s="27" t="s">
        <v>334</v>
      </c>
      <c r="AN57" s="27" t="s">
        <v>335</v>
      </c>
      <c r="AO57" s="22"/>
    </row>
    <row r="58" spans="1:41" ht="180.4" x14ac:dyDescent="0.4">
      <c r="A58" s="3">
        <v>56</v>
      </c>
      <c r="B58" s="17">
        <v>20232145035</v>
      </c>
      <c r="C58" s="17" t="s">
        <v>39</v>
      </c>
      <c r="D58" s="17" t="s">
        <v>172</v>
      </c>
      <c r="E58" s="17" t="s">
        <v>211</v>
      </c>
      <c r="F58" s="17" t="s">
        <v>552</v>
      </c>
      <c r="G58" s="17">
        <v>13298132074</v>
      </c>
      <c r="H58" s="17" t="s">
        <v>54</v>
      </c>
      <c r="I58" s="17" t="s">
        <v>175</v>
      </c>
      <c r="J58" s="17" t="s">
        <v>45</v>
      </c>
      <c r="K58" s="17">
        <v>0.8</v>
      </c>
      <c r="L58" s="17" t="s">
        <v>553</v>
      </c>
      <c r="M58" s="17">
        <v>0.9</v>
      </c>
      <c r="N58" s="17" t="s">
        <v>554</v>
      </c>
      <c r="O58" s="17">
        <v>0.9</v>
      </c>
      <c r="P58" s="17" t="s">
        <v>554</v>
      </c>
      <c r="Q58" s="17">
        <v>18.25</v>
      </c>
      <c r="R58" s="17" t="s">
        <v>555</v>
      </c>
      <c r="S58" s="17">
        <v>18.25</v>
      </c>
      <c r="T58" s="17" t="s">
        <v>555</v>
      </c>
      <c r="U58" s="17">
        <v>18.25</v>
      </c>
      <c r="V58" s="17" t="s">
        <v>555</v>
      </c>
      <c r="W58" s="17">
        <v>0</v>
      </c>
      <c r="X58" s="17" t="s">
        <v>104</v>
      </c>
      <c r="Y58" s="17">
        <v>0</v>
      </c>
      <c r="Z58" s="17" t="s">
        <v>104</v>
      </c>
      <c r="AA58" s="17">
        <v>0</v>
      </c>
      <c r="AB58" s="17" t="s">
        <v>104</v>
      </c>
      <c r="AC58" s="17">
        <v>0.7</v>
      </c>
      <c r="AD58" s="17" t="s">
        <v>556</v>
      </c>
      <c r="AE58" s="17">
        <v>0.6</v>
      </c>
      <c r="AF58" s="17" t="s">
        <v>557</v>
      </c>
      <c r="AG58" s="17">
        <v>0.6</v>
      </c>
      <c r="AH58" s="17" t="s">
        <v>557</v>
      </c>
      <c r="AI58" s="20">
        <v>19.75</v>
      </c>
      <c r="AJ58" s="17">
        <v>19.75</v>
      </c>
      <c r="AK58" s="17">
        <v>19.75</v>
      </c>
      <c r="AL58" s="17"/>
      <c r="AM58" s="17" t="s">
        <v>221</v>
      </c>
      <c r="AN58" s="17" t="s">
        <v>222</v>
      </c>
      <c r="AO58" s="22"/>
    </row>
    <row r="59" spans="1:41" ht="374.65" x14ac:dyDescent="0.4">
      <c r="A59" s="3">
        <v>57</v>
      </c>
      <c r="B59" s="20">
        <v>20232145053</v>
      </c>
      <c r="C59" s="20" t="s">
        <v>39</v>
      </c>
      <c r="D59" s="17" t="s">
        <v>172</v>
      </c>
      <c r="E59" s="17" t="s">
        <v>211</v>
      </c>
      <c r="F59" s="20" t="s">
        <v>558</v>
      </c>
      <c r="G59" s="20">
        <v>19970804890</v>
      </c>
      <c r="H59" s="20" t="s">
        <v>559</v>
      </c>
      <c r="I59" s="20" t="s">
        <v>175</v>
      </c>
      <c r="J59" s="20" t="s">
        <v>45</v>
      </c>
      <c r="K59" s="20">
        <v>1</v>
      </c>
      <c r="L59" s="20" t="s">
        <v>560</v>
      </c>
      <c r="M59" s="20">
        <v>1.1000000000000001</v>
      </c>
      <c r="N59" s="20" t="s">
        <v>561</v>
      </c>
      <c r="O59" s="20">
        <v>1.1000000000000001</v>
      </c>
      <c r="P59" s="20" t="s">
        <v>561</v>
      </c>
      <c r="Q59" s="20">
        <v>17.98</v>
      </c>
      <c r="R59" s="20" t="s">
        <v>562</v>
      </c>
      <c r="S59" s="20">
        <v>17.98</v>
      </c>
      <c r="T59" s="20" t="s">
        <v>562</v>
      </c>
      <c r="U59" s="20">
        <v>17.98</v>
      </c>
      <c r="V59" s="20" t="s">
        <v>562</v>
      </c>
      <c r="W59" s="20">
        <v>0.2</v>
      </c>
      <c r="X59" s="20" t="s">
        <v>563</v>
      </c>
      <c r="Y59" s="20">
        <v>0.2</v>
      </c>
      <c r="Z59" s="20" t="s">
        <v>563</v>
      </c>
      <c r="AA59" s="20">
        <v>0.2</v>
      </c>
      <c r="AB59" s="20" t="s">
        <v>563</v>
      </c>
      <c r="AC59" s="20">
        <v>0.4</v>
      </c>
      <c r="AD59" s="20" t="s">
        <v>564</v>
      </c>
      <c r="AE59" s="20">
        <v>0.4</v>
      </c>
      <c r="AF59" s="20" t="s">
        <v>564</v>
      </c>
      <c r="AG59" s="20">
        <v>0.4</v>
      </c>
      <c r="AH59" s="20" t="s">
        <v>564</v>
      </c>
      <c r="AI59" s="20">
        <v>19.579999999999998</v>
      </c>
      <c r="AJ59" s="17">
        <v>19.68</v>
      </c>
      <c r="AK59" s="17">
        <v>19.68</v>
      </c>
      <c r="AL59" s="17" t="s">
        <v>565</v>
      </c>
      <c r="AM59" s="17" t="s">
        <v>221</v>
      </c>
      <c r="AN59" s="17" t="s">
        <v>222</v>
      </c>
      <c r="AO59" s="22"/>
    </row>
    <row r="60" spans="1:41" ht="222" x14ac:dyDescent="0.4">
      <c r="A60" s="3">
        <v>58</v>
      </c>
      <c r="B60" s="17" t="s">
        <v>566</v>
      </c>
      <c r="C60" s="17" t="s">
        <v>39</v>
      </c>
      <c r="D60" s="17" t="s">
        <v>172</v>
      </c>
      <c r="E60" s="17" t="s">
        <v>173</v>
      </c>
      <c r="F60" s="17" t="s">
        <v>567</v>
      </c>
      <c r="G60" s="17" t="s">
        <v>568</v>
      </c>
      <c r="H60" s="17" t="s">
        <v>569</v>
      </c>
      <c r="I60" s="17" t="s">
        <v>175</v>
      </c>
      <c r="J60" s="17" t="s">
        <v>45</v>
      </c>
      <c r="K60" s="17">
        <v>0.9</v>
      </c>
      <c r="L60" s="17" t="s">
        <v>570</v>
      </c>
      <c r="M60" s="17">
        <v>0.9</v>
      </c>
      <c r="N60" s="17" t="s">
        <v>570</v>
      </c>
      <c r="O60" s="18">
        <v>0.9</v>
      </c>
      <c r="P60" s="18" t="s">
        <v>570</v>
      </c>
      <c r="Q60" s="17">
        <v>18.05</v>
      </c>
      <c r="R60" s="17" t="s">
        <v>571</v>
      </c>
      <c r="S60" s="17">
        <v>18.05</v>
      </c>
      <c r="T60" s="17" t="s">
        <v>571</v>
      </c>
      <c r="U60" s="18">
        <v>18.05</v>
      </c>
      <c r="V60" s="18" t="s">
        <v>571</v>
      </c>
      <c r="W60" s="17">
        <v>0.4</v>
      </c>
      <c r="X60" s="17" t="s">
        <v>572</v>
      </c>
      <c r="Y60" s="17">
        <v>0.4</v>
      </c>
      <c r="Z60" s="17" t="s">
        <v>572</v>
      </c>
      <c r="AA60" s="18">
        <v>0.4</v>
      </c>
      <c r="AB60" s="18" t="s">
        <v>572</v>
      </c>
      <c r="AC60" s="17">
        <v>0.2</v>
      </c>
      <c r="AD60" s="17" t="s">
        <v>573</v>
      </c>
      <c r="AE60" s="17">
        <v>0.2</v>
      </c>
      <c r="AF60" s="17" t="s">
        <v>573</v>
      </c>
      <c r="AG60" s="18">
        <v>0.2</v>
      </c>
      <c r="AH60" s="18" t="s">
        <v>573</v>
      </c>
      <c r="AI60" s="17">
        <v>19.55</v>
      </c>
      <c r="AJ60" s="17">
        <f>M60+S60+Y60+AE60</f>
        <v>19.549999999999997</v>
      </c>
      <c r="AK60" s="18">
        <f>AA60+AG60+O60+U60</f>
        <v>19.55</v>
      </c>
      <c r="AL60" s="17"/>
      <c r="AM60" s="20" t="s">
        <v>185</v>
      </c>
      <c r="AN60" s="21" t="s">
        <v>186</v>
      </c>
      <c r="AO60" s="22"/>
    </row>
    <row r="61" spans="1:41" ht="346.9" x14ac:dyDescent="0.4">
      <c r="A61" s="3">
        <v>59</v>
      </c>
      <c r="B61" s="17" t="s">
        <v>574</v>
      </c>
      <c r="C61" s="17" t="s">
        <v>39</v>
      </c>
      <c r="D61" s="17" t="s">
        <v>172</v>
      </c>
      <c r="E61" s="17" t="s">
        <v>173</v>
      </c>
      <c r="F61" s="17" t="s">
        <v>575</v>
      </c>
      <c r="G61" s="17" t="s">
        <v>576</v>
      </c>
      <c r="H61" s="17" t="s">
        <v>69</v>
      </c>
      <c r="I61" s="17" t="s">
        <v>175</v>
      </c>
      <c r="J61" s="17" t="s">
        <v>45</v>
      </c>
      <c r="K61" s="17">
        <v>0.5</v>
      </c>
      <c r="L61" s="17" t="s">
        <v>577</v>
      </c>
      <c r="M61" s="17">
        <v>0.5</v>
      </c>
      <c r="N61" s="17" t="s">
        <v>577</v>
      </c>
      <c r="O61" s="18">
        <v>0.5</v>
      </c>
      <c r="P61" s="18" t="s">
        <v>577</v>
      </c>
      <c r="Q61" s="17">
        <v>18.399999999999999</v>
      </c>
      <c r="R61" s="17" t="s">
        <v>578</v>
      </c>
      <c r="S61" s="17">
        <v>18.399999999999999</v>
      </c>
      <c r="T61" s="17" t="s">
        <v>578</v>
      </c>
      <c r="U61" s="18">
        <v>18.399999999999999</v>
      </c>
      <c r="V61" s="18" t="s">
        <v>578</v>
      </c>
      <c r="W61" s="17">
        <v>0.4</v>
      </c>
      <c r="X61" s="17" t="s">
        <v>579</v>
      </c>
      <c r="Y61" s="17">
        <v>0.4</v>
      </c>
      <c r="Z61" s="17" t="s">
        <v>579</v>
      </c>
      <c r="AA61" s="18">
        <v>0.4</v>
      </c>
      <c r="AB61" s="18" t="s">
        <v>579</v>
      </c>
      <c r="AC61" s="17">
        <v>0.2</v>
      </c>
      <c r="AD61" s="17" t="s">
        <v>580</v>
      </c>
      <c r="AE61" s="17">
        <v>0.2</v>
      </c>
      <c r="AF61" s="17" t="s">
        <v>580</v>
      </c>
      <c r="AG61" s="18">
        <v>0.2</v>
      </c>
      <c r="AH61" s="18" t="s">
        <v>580</v>
      </c>
      <c r="AI61" s="17">
        <v>19.5</v>
      </c>
      <c r="AJ61" s="17">
        <f>M61+S61+Y61+AE61</f>
        <v>19.499999999999996</v>
      </c>
      <c r="AK61" s="18">
        <f>AA61+AG61+O61+U61</f>
        <v>19.5</v>
      </c>
      <c r="AL61" s="17"/>
      <c r="AM61" s="20" t="s">
        <v>185</v>
      </c>
      <c r="AN61" s="21" t="s">
        <v>186</v>
      </c>
      <c r="AO61" s="22"/>
    </row>
    <row r="62" spans="1:41" ht="27.75" x14ac:dyDescent="0.4">
      <c r="A62" s="3">
        <v>60</v>
      </c>
      <c r="B62" s="20">
        <v>20232145043</v>
      </c>
      <c r="C62" s="20" t="s">
        <v>39</v>
      </c>
      <c r="D62" s="17" t="s">
        <v>172</v>
      </c>
      <c r="E62" s="23" t="s">
        <v>188</v>
      </c>
      <c r="F62" s="20" t="s">
        <v>581</v>
      </c>
      <c r="G62" s="20" t="s">
        <v>582</v>
      </c>
      <c r="H62" s="20" t="s">
        <v>112</v>
      </c>
      <c r="I62" s="20" t="s">
        <v>175</v>
      </c>
      <c r="J62" s="20" t="s">
        <v>45</v>
      </c>
      <c r="K62" s="20" t="s">
        <v>361</v>
      </c>
      <c r="L62" s="26" t="s">
        <v>583</v>
      </c>
      <c r="M62" s="20" t="s">
        <v>361</v>
      </c>
      <c r="N62" s="46" t="s">
        <v>583</v>
      </c>
      <c r="O62" s="20" t="s">
        <v>361</v>
      </c>
      <c r="P62" s="26" t="s">
        <v>583</v>
      </c>
      <c r="Q62" s="20">
        <v>18.63</v>
      </c>
      <c r="R62" s="20" t="s">
        <v>104</v>
      </c>
      <c r="S62" s="20">
        <v>18.63</v>
      </c>
      <c r="T62" s="20" t="s">
        <v>104</v>
      </c>
      <c r="U62" s="20">
        <v>18.63</v>
      </c>
      <c r="V62" s="20" t="s">
        <v>104</v>
      </c>
      <c r="W62" s="20" t="s">
        <v>361</v>
      </c>
      <c r="X62" s="20" t="s">
        <v>584</v>
      </c>
      <c r="Y62" s="20" t="s">
        <v>361</v>
      </c>
      <c r="Z62" s="20" t="s">
        <v>584</v>
      </c>
      <c r="AA62" s="20" t="s">
        <v>361</v>
      </c>
      <c r="AB62" s="20" t="s">
        <v>584</v>
      </c>
      <c r="AC62" s="20" t="s">
        <v>361</v>
      </c>
      <c r="AD62" s="20" t="s">
        <v>585</v>
      </c>
      <c r="AE62" s="20" t="s">
        <v>361</v>
      </c>
      <c r="AF62" s="20" t="s">
        <v>585</v>
      </c>
      <c r="AG62" s="20" t="s">
        <v>361</v>
      </c>
      <c r="AH62" s="20" t="s">
        <v>585</v>
      </c>
      <c r="AI62" s="20">
        <v>19.23</v>
      </c>
      <c r="AJ62" s="20">
        <v>19.23</v>
      </c>
      <c r="AK62" s="20">
        <v>19.23</v>
      </c>
      <c r="AL62" s="25"/>
      <c r="AM62" s="21" t="s">
        <v>198</v>
      </c>
      <c r="AN62" s="21" t="s">
        <v>199</v>
      </c>
      <c r="AO62" s="22"/>
    </row>
    <row r="63" spans="1:41" ht="249.75" x14ac:dyDescent="0.4">
      <c r="A63" s="3">
        <v>61</v>
      </c>
      <c r="B63" s="20">
        <v>20232145021</v>
      </c>
      <c r="C63" s="20" t="s">
        <v>39</v>
      </c>
      <c r="D63" s="17" t="s">
        <v>172</v>
      </c>
      <c r="E63" s="23" t="s">
        <v>469</v>
      </c>
      <c r="F63" s="20" t="s">
        <v>586</v>
      </c>
      <c r="G63" s="20">
        <v>15265528936</v>
      </c>
      <c r="H63" s="20" t="s">
        <v>587</v>
      </c>
      <c r="I63" s="20" t="s">
        <v>175</v>
      </c>
      <c r="J63" s="20" t="s">
        <v>45</v>
      </c>
      <c r="K63" s="20" t="s">
        <v>329</v>
      </c>
      <c r="L63" s="20" t="s">
        <v>588</v>
      </c>
      <c r="M63" s="18" t="s">
        <v>329</v>
      </c>
      <c r="N63" s="18" t="s">
        <v>588</v>
      </c>
      <c r="O63" s="18">
        <v>0.4</v>
      </c>
      <c r="P63" s="18" t="s">
        <v>589</v>
      </c>
      <c r="Q63" s="20" t="s">
        <v>590</v>
      </c>
      <c r="R63" s="20" t="s">
        <v>591</v>
      </c>
      <c r="S63" s="18" t="s">
        <v>590</v>
      </c>
      <c r="T63" s="18" t="s">
        <v>591</v>
      </c>
      <c r="U63" s="20">
        <v>18.079999999999998</v>
      </c>
      <c r="V63" s="20"/>
      <c r="W63" s="20" t="s">
        <v>389</v>
      </c>
      <c r="X63" s="20" t="s">
        <v>592</v>
      </c>
      <c r="Y63" s="18" t="s">
        <v>389</v>
      </c>
      <c r="Z63" s="18" t="s">
        <v>592</v>
      </c>
      <c r="AA63" s="20">
        <v>0.4</v>
      </c>
      <c r="AB63" s="20"/>
      <c r="AC63" s="20" t="s">
        <v>361</v>
      </c>
      <c r="AD63" s="20" t="s">
        <v>593</v>
      </c>
      <c r="AE63" s="18" t="s">
        <v>361</v>
      </c>
      <c r="AF63" s="18" t="s">
        <v>593</v>
      </c>
      <c r="AG63" s="18">
        <v>0.2</v>
      </c>
      <c r="AH63" s="18"/>
      <c r="AI63" s="20">
        <v>19.28</v>
      </c>
      <c r="AJ63" s="18">
        <v>19.28</v>
      </c>
      <c r="AK63" s="20">
        <f>O63+U63+AA63+AG63</f>
        <v>19.079999999999995</v>
      </c>
      <c r="AL63" s="42"/>
      <c r="AM63" s="20" t="s">
        <v>480</v>
      </c>
      <c r="AN63" s="21" t="s">
        <v>185</v>
      </c>
      <c r="AO63" s="22"/>
    </row>
    <row r="64" spans="1:41" ht="333" x14ac:dyDescent="0.4">
      <c r="A64" s="3">
        <v>62</v>
      </c>
      <c r="B64" s="26">
        <v>20232145022</v>
      </c>
      <c r="C64" s="27" t="s">
        <v>39</v>
      </c>
      <c r="D64" s="17" t="s">
        <v>172</v>
      </c>
      <c r="E64" s="24" t="s">
        <v>260</v>
      </c>
      <c r="F64" s="26" t="s">
        <v>594</v>
      </c>
      <c r="G64" s="27">
        <v>18907078954</v>
      </c>
      <c r="H64" s="27" t="s">
        <v>92</v>
      </c>
      <c r="I64" s="27" t="s">
        <v>175</v>
      </c>
      <c r="J64" s="27" t="s">
        <v>45</v>
      </c>
      <c r="K64" s="27" t="s">
        <v>329</v>
      </c>
      <c r="L64" s="37" t="s">
        <v>595</v>
      </c>
      <c r="M64" s="25" t="s">
        <v>127</v>
      </c>
      <c r="N64" s="31" t="s">
        <v>596</v>
      </c>
      <c r="O64" s="25" t="s">
        <v>127</v>
      </c>
      <c r="P64" s="31" t="s">
        <v>596</v>
      </c>
      <c r="Q64" s="37" t="s">
        <v>597</v>
      </c>
      <c r="R64" s="27" t="s">
        <v>598</v>
      </c>
      <c r="S64" s="31" t="s">
        <v>597</v>
      </c>
      <c r="T64" s="25" t="s">
        <v>598</v>
      </c>
      <c r="U64" s="31" t="s">
        <v>597</v>
      </c>
      <c r="V64" s="25" t="s">
        <v>598</v>
      </c>
      <c r="W64" s="27" t="s">
        <v>361</v>
      </c>
      <c r="X64" s="27" t="s">
        <v>599</v>
      </c>
      <c r="Y64" s="25" t="s">
        <v>361</v>
      </c>
      <c r="Z64" s="25" t="s">
        <v>599</v>
      </c>
      <c r="AA64" s="25" t="s">
        <v>361</v>
      </c>
      <c r="AB64" s="25" t="s">
        <v>599</v>
      </c>
      <c r="AC64" s="27" t="s">
        <v>389</v>
      </c>
      <c r="AD64" s="27" t="s">
        <v>600</v>
      </c>
      <c r="AE64" s="25" t="s">
        <v>389</v>
      </c>
      <c r="AF64" s="25" t="s">
        <v>600</v>
      </c>
      <c r="AG64" s="25" t="s">
        <v>389</v>
      </c>
      <c r="AH64" s="25" t="s">
        <v>601</v>
      </c>
      <c r="AI64" s="27">
        <v>19.25</v>
      </c>
      <c r="AJ64" s="25">
        <v>18.95</v>
      </c>
      <c r="AK64" s="18">
        <v>18.95</v>
      </c>
      <c r="AL64" s="32" t="s">
        <v>602</v>
      </c>
      <c r="AM64" s="21" t="s">
        <v>271</v>
      </c>
      <c r="AN64" s="33" t="s">
        <v>345</v>
      </c>
      <c r="AO64" s="22"/>
    </row>
    <row r="65" spans="1:41" ht="277.5" x14ac:dyDescent="0.4">
      <c r="A65" s="3">
        <v>63</v>
      </c>
      <c r="B65" s="20">
        <v>20232145015</v>
      </c>
      <c r="C65" s="21" t="s">
        <v>39</v>
      </c>
      <c r="D65" s="17" t="s">
        <v>172</v>
      </c>
      <c r="E65" s="34" t="s">
        <v>299</v>
      </c>
      <c r="F65" s="20" t="s">
        <v>603</v>
      </c>
      <c r="G65" s="21">
        <v>13505992861</v>
      </c>
      <c r="H65" s="21" t="s">
        <v>424</v>
      </c>
      <c r="I65" s="21" t="s">
        <v>175</v>
      </c>
      <c r="J65" s="33" t="s">
        <v>45</v>
      </c>
      <c r="K65" s="21">
        <v>0.5</v>
      </c>
      <c r="L65" s="33" t="s">
        <v>604</v>
      </c>
      <c r="M65" s="39" t="s">
        <v>98</v>
      </c>
      <c r="N65" s="39" t="s">
        <v>604</v>
      </c>
      <c r="O65" s="39" t="s">
        <v>98</v>
      </c>
      <c r="P65" s="39" t="s">
        <v>604</v>
      </c>
      <c r="Q65" s="21" t="s">
        <v>428</v>
      </c>
      <c r="R65" s="33" t="s">
        <v>605</v>
      </c>
      <c r="S65" s="39" t="s">
        <v>428</v>
      </c>
      <c r="T65" s="39" t="s">
        <v>605</v>
      </c>
      <c r="U65" s="39" t="s">
        <v>428</v>
      </c>
      <c r="V65" s="39" t="s">
        <v>605</v>
      </c>
      <c r="W65" s="33" t="s">
        <v>361</v>
      </c>
      <c r="X65" s="33" t="s">
        <v>606</v>
      </c>
      <c r="Y65" s="39" t="s">
        <v>361</v>
      </c>
      <c r="Z65" s="39" t="s">
        <v>606</v>
      </c>
      <c r="AA65" s="39" t="s">
        <v>361</v>
      </c>
      <c r="AB65" s="39" t="s">
        <v>606</v>
      </c>
      <c r="AC65" s="33" t="s">
        <v>409</v>
      </c>
      <c r="AD65" s="33" t="s">
        <v>104</v>
      </c>
      <c r="AE65" s="39" t="s">
        <v>409</v>
      </c>
      <c r="AF65" s="39" t="s">
        <v>104</v>
      </c>
      <c r="AG65" s="33" t="s">
        <v>409</v>
      </c>
      <c r="AH65" s="33" t="s">
        <v>104</v>
      </c>
      <c r="AI65" s="33" t="s">
        <v>607</v>
      </c>
      <c r="AJ65" s="39" t="s">
        <v>607</v>
      </c>
      <c r="AK65" s="20">
        <v>18.899999999999999</v>
      </c>
      <c r="AL65" s="21"/>
      <c r="AM65" s="21" t="s">
        <v>199</v>
      </c>
      <c r="AN65" s="21" t="s">
        <v>316</v>
      </c>
      <c r="AO65" s="22"/>
    </row>
    <row r="66" spans="1:41" ht="235.9" x14ac:dyDescent="0.4">
      <c r="A66" s="3">
        <v>64</v>
      </c>
      <c r="B66" s="20">
        <v>20232145041</v>
      </c>
      <c r="C66" s="21" t="s">
        <v>39</v>
      </c>
      <c r="D66" s="17" t="s">
        <v>172</v>
      </c>
      <c r="E66" s="34" t="s">
        <v>299</v>
      </c>
      <c r="F66" s="20" t="s">
        <v>608</v>
      </c>
      <c r="G66" s="21">
        <v>13268329192</v>
      </c>
      <c r="H66" s="21" t="s">
        <v>609</v>
      </c>
      <c r="I66" s="21" t="s">
        <v>175</v>
      </c>
      <c r="J66" s="33" t="s">
        <v>45</v>
      </c>
      <c r="K66" s="21">
        <v>0.35</v>
      </c>
      <c r="L66" s="33" t="s">
        <v>610</v>
      </c>
      <c r="M66" s="39">
        <v>0.4</v>
      </c>
      <c r="N66" s="39" t="s">
        <v>611</v>
      </c>
      <c r="O66" s="39">
        <v>0.2</v>
      </c>
      <c r="P66" s="39" t="s">
        <v>612</v>
      </c>
      <c r="Q66" s="21" t="s">
        <v>613</v>
      </c>
      <c r="R66" s="33" t="s">
        <v>614</v>
      </c>
      <c r="S66" s="39" t="s">
        <v>613</v>
      </c>
      <c r="T66" s="39" t="s">
        <v>614</v>
      </c>
      <c r="U66" s="39" t="s">
        <v>613</v>
      </c>
      <c r="V66" s="39" t="s">
        <v>614</v>
      </c>
      <c r="W66" s="33">
        <v>0.2</v>
      </c>
      <c r="X66" s="33" t="s">
        <v>615</v>
      </c>
      <c r="Y66" s="39">
        <v>0.2</v>
      </c>
      <c r="Z66" s="39" t="s">
        <v>615</v>
      </c>
      <c r="AA66" s="39">
        <v>0.2</v>
      </c>
      <c r="AB66" s="39" t="s">
        <v>616</v>
      </c>
      <c r="AC66" s="33">
        <v>0.2</v>
      </c>
      <c r="AD66" s="33" t="s">
        <v>617</v>
      </c>
      <c r="AE66" s="39">
        <v>0.2</v>
      </c>
      <c r="AF66" s="39" t="s">
        <v>617</v>
      </c>
      <c r="AG66" s="39">
        <v>0.35</v>
      </c>
      <c r="AH66" s="39" t="s">
        <v>618</v>
      </c>
      <c r="AI66" s="33" t="s">
        <v>619</v>
      </c>
      <c r="AJ66" s="39" t="s">
        <v>620</v>
      </c>
      <c r="AK66" s="20">
        <v>18.850000000000001</v>
      </c>
      <c r="AL66" s="21" t="s">
        <v>621</v>
      </c>
      <c r="AM66" s="21" t="s">
        <v>199</v>
      </c>
      <c r="AN66" s="21" t="s">
        <v>316</v>
      </c>
      <c r="AO66" s="22"/>
    </row>
    <row r="67" spans="1:41" ht="305.25" x14ac:dyDescent="0.4">
      <c r="A67" s="3">
        <v>65</v>
      </c>
      <c r="B67" s="20">
        <v>20232145036</v>
      </c>
      <c r="C67" s="20" t="s">
        <v>39</v>
      </c>
      <c r="D67" s="17" t="s">
        <v>172</v>
      </c>
      <c r="E67" s="23" t="s">
        <v>188</v>
      </c>
      <c r="F67" s="20" t="s">
        <v>622</v>
      </c>
      <c r="G67" s="20">
        <v>15896566028</v>
      </c>
      <c r="H67" s="20" t="s">
        <v>158</v>
      </c>
      <c r="I67" s="20" t="s">
        <v>175</v>
      </c>
      <c r="J67" s="20" t="s">
        <v>45</v>
      </c>
      <c r="K67" s="20">
        <v>0</v>
      </c>
      <c r="L67" s="20"/>
      <c r="M67" s="20">
        <v>0</v>
      </c>
      <c r="N67" s="21"/>
      <c r="O67" s="20">
        <v>0</v>
      </c>
      <c r="P67" s="20"/>
      <c r="Q67" s="20">
        <v>18.579999999999998</v>
      </c>
      <c r="R67" s="20" t="s">
        <v>623</v>
      </c>
      <c r="S67" s="20">
        <v>18.579999999999998</v>
      </c>
      <c r="T67" s="20" t="s">
        <v>623</v>
      </c>
      <c r="U67" s="20">
        <v>18.579999999999998</v>
      </c>
      <c r="V67" s="20" t="s">
        <v>623</v>
      </c>
      <c r="W67" s="20">
        <v>0</v>
      </c>
      <c r="X67" s="24"/>
      <c r="Y67" s="20">
        <v>0</v>
      </c>
      <c r="Z67" s="20"/>
      <c r="AA67" s="20">
        <v>0</v>
      </c>
      <c r="AB67" s="24"/>
      <c r="AC67" s="20">
        <v>0.2</v>
      </c>
      <c r="AD67" s="20" t="s">
        <v>624</v>
      </c>
      <c r="AE67" s="20">
        <v>0.2</v>
      </c>
      <c r="AF67" s="20" t="s">
        <v>624</v>
      </c>
      <c r="AG67" s="20">
        <v>0.2</v>
      </c>
      <c r="AH67" s="20" t="s">
        <v>624</v>
      </c>
      <c r="AI67" s="20">
        <v>18.78</v>
      </c>
      <c r="AJ67" s="20">
        <v>18.78</v>
      </c>
      <c r="AK67" s="20">
        <v>18.78</v>
      </c>
      <c r="AL67" s="25"/>
      <c r="AM67" s="21" t="s">
        <v>198</v>
      </c>
      <c r="AN67" s="21" t="s">
        <v>199</v>
      </c>
      <c r="AO67" s="22"/>
    </row>
    <row r="68" spans="1:41" ht="222" x14ac:dyDescent="0.4">
      <c r="A68" s="3">
        <v>66</v>
      </c>
      <c r="B68" s="20">
        <v>20232047003</v>
      </c>
      <c r="C68" s="20" t="s">
        <v>187</v>
      </c>
      <c r="D68" s="17" t="s">
        <v>172</v>
      </c>
      <c r="E68" s="23" t="s">
        <v>188</v>
      </c>
      <c r="F68" s="20" t="s">
        <v>625</v>
      </c>
      <c r="G68" s="20" t="s">
        <v>626</v>
      </c>
      <c r="H68" s="20" t="s">
        <v>190</v>
      </c>
      <c r="I68" s="20" t="s">
        <v>175</v>
      </c>
      <c r="J68" s="20" t="s">
        <v>45</v>
      </c>
      <c r="K68" s="20">
        <v>0.05</v>
      </c>
      <c r="L68" s="20" t="s">
        <v>627</v>
      </c>
      <c r="M68" s="20">
        <v>-0.05</v>
      </c>
      <c r="N68" s="21" t="s">
        <v>628</v>
      </c>
      <c r="O68" s="20">
        <v>0.1</v>
      </c>
      <c r="P68" s="38" t="s">
        <v>629</v>
      </c>
      <c r="Q68" s="20">
        <v>17.98</v>
      </c>
      <c r="R68" s="20" t="s">
        <v>630</v>
      </c>
      <c r="S68" s="20">
        <v>17.98</v>
      </c>
      <c r="T68" s="20" t="s">
        <v>630</v>
      </c>
      <c r="U68" s="20">
        <v>17.98</v>
      </c>
      <c r="V68" s="20" t="s">
        <v>630</v>
      </c>
      <c r="W68" s="24">
        <v>0</v>
      </c>
      <c r="X68" s="24"/>
      <c r="Y68" s="20">
        <v>0</v>
      </c>
      <c r="Z68" s="20"/>
      <c r="AA68" s="20">
        <v>0</v>
      </c>
      <c r="AB68" s="20"/>
      <c r="AC68" s="20">
        <v>0.7</v>
      </c>
      <c r="AD68" s="20" t="s">
        <v>631</v>
      </c>
      <c r="AE68" s="20">
        <v>0.7</v>
      </c>
      <c r="AF68" s="20" t="s">
        <v>631</v>
      </c>
      <c r="AG68" s="20">
        <v>0.7</v>
      </c>
      <c r="AH68" s="20" t="s">
        <v>631</v>
      </c>
      <c r="AI68" s="20">
        <v>18.73</v>
      </c>
      <c r="AJ68" s="20">
        <v>18.63</v>
      </c>
      <c r="AK68" s="20">
        <v>18.78</v>
      </c>
      <c r="AL68" s="25" t="s">
        <v>197</v>
      </c>
      <c r="AM68" s="21" t="s">
        <v>198</v>
      </c>
      <c r="AN68" s="21" t="s">
        <v>199</v>
      </c>
      <c r="AO68" s="22"/>
    </row>
    <row r="69" spans="1:41" ht="249.75" x14ac:dyDescent="0.4">
      <c r="A69" s="3">
        <v>67</v>
      </c>
      <c r="B69" s="10">
        <v>20232047001</v>
      </c>
      <c r="C69" s="3" t="s">
        <v>187</v>
      </c>
      <c r="D69" s="17" t="s">
        <v>172</v>
      </c>
      <c r="E69" s="34" t="s">
        <v>299</v>
      </c>
      <c r="F69" s="10" t="s">
        <v>632</v>
      </c>
      <c r="G69" s="3">
        <v>13639658678</v>
      </c>
      <c r="H69" s="3" t="s">
        <v>147</v>
      </c>
      <c r="I69" s="3" t="s">
        <v>175</v>
      </c>
      <c r="J69" s="47" t="s">
        <v>45</v>
      </c>
      <c r="K69" s="3">
        <v>0.1</v>
      </c>
      <c r="L69" s="3" t="s">
        <v>633</v>
      </c>
      <c r="M69" s="48">
        <v>0.1</v>
      </c>
      <c r="N69" s="49" t="s">
        <v>633</v>
      </c>
      <c r="O69" s="48">
        <v>0.1</v>
      </c>
      <c r="P69" s="49" t="s">
        <v>633</v>
      </c>
      <c r="Q69" s="3">
        <v>18.47</v>
      </c>
      <c r="R69" s="3" t="s">
        <v>634</v>
      </c>
      <c r="S69" s="48">
        <v>18.47</v>
      </c>
      <c r="T69" s="49" t="s">
        <v>634</v>
      </c>
      <c r="U69" s="48">
        <v>18.47</v>
      </c>
      <c r="V69" s="49" t="s">
        <v>634</v>
      </c>
      <c r="W69" s="10">
        <v>0</v>
      </c>
      <c r="X69" s="3"/>
      <c r="Y69" s="48">
        <v>0</v>
      </c>
      <c r="Z69" s="49"/>
      <c r="AA69" s="21">
        <v>0</v>
      </c>
      <c r="AB69" s="21" t="s">
        <v>104</v>
      </c>
      <c r="AC69" s="10">
        <v>0.2</v>
      </c>
      <c r="AD69" s="10" t="s">
        <v>635</v>
      </c>
      <c r="AE69" s="48">
        <v>0.2</v>
      </c>
      <c r="AF69" s="48" t="s">
        <v>635</v>
      </c>
      <c r="AG69" s="48">
        <v>0.2</v>
      </c>
      <c r="AH69" s="48" t="s">
        <v>635</v>
      </c>
      <c r="AI69" s="10">
        <v>18.77</v>
      </c>
      <c r="AJ69" s="48">
        <v>18.77</v>
      </c>
      <c r="AK69" s="20">
        <v>18.77</v>
      </c>
      <c r="AL69" s="21"/>
      <c r="AM69" s="21" t="s">
        <v>199</v>
      </c>
      <c r="AN69" s="21" t="s">
        <v>636</v>
      </c>
      <c r="AO69" s="22"/>
    </row>
    <row r="70" spans="1:41" ht="263.64999999999998" x14ac:dyDescent="0.4">
      <c r="A70" s="3">
        <v>68</v>
      </c>
      <c r="B70" s="20">
        <v>20232145023</v>
      </c>
      <c r="C70" s="29" t="s">
        <v>39</v>
      </c>
      <c r="D70" s="17" t="s">
        <v>172</v>
      </c>
      <c r="E70" s="33" t="s">
        <v>317</v>
      </c>
      <c r="F70" s="20" t="s">
        <v>637</v>
      </c>
      <c r="G70" s="21">
        <v>18383555886</v>
      </c>
      <c r="H70" s="21" t="s">
        <v>638</v>
      </c>
      <c r="I70" s="33" t="s">
        <v>175</v>
      </c>
      <c r="J70" s="21" t="s">
        <v>45</v>
      </c>
      <c r="K70" s="33">
        <v>0.2</v>
      </c>
      <c r="L70" s="21" t="s">
        <v>639</v>
      </c>
      <c r="M70" s="39"/>
      <c r="N70" s="39"/>
      <c r="O70" s="21"/>
      <c r="P70" s="21"/>
      <c r="Q70" s="50" t="s">
        <v>640</v>
      </c>
      <c r="R70" s="20" t="s">
        <v>641</v>
      </c>
      <c r="S70" s="39"/>
      <c r="T70" s="39"/>
      <c r="U70" s="21"/>
      <c r="V70" s="21"/>
      <c r="W70" s="50" t="s">
        <v>409</v>
      </c>
      <c r="X70" s="50"/>
      <c r="Y70" s="50"/>
      <c r="Z70" s="22"/>
      <c r="AA70" s="50"/>
      <c r="AB70" s="21"/>
      <c r="AC70" s="50" t="s">
        <v>361</v>
      </c>
      <c r="AD70" s="22" t="s">
        <v>642</v>
      </c>
      <c r="AE70" s="22"/>
      <c r="AF70" s="22"/>
      <c r="AG70" s="38"/>
      <c r="AH70" s="38"/>
      <c r="AI70" s="33" t="s">
        <v>643</v>
      </c>
      <c r="AJ70" s="39"/>
      <c r="AK70" s="20">
        <v>18.63</v>
      </c>
      <c r="AL70" s="38" t="s">
        <v>644</v>
      </c>
      <c r="AM70" s="27" t="s">
        <v>334</v>
      </c>
      <c r="AN70" s="27" t="s">
        <v>335</v>
      </c>
      <c r="AO70" s="22"/>
    </row>
    <row r="71" spans="1:41" ht="374.65" x14ac:dyDescent="0.4">
      <c r="A71" s="3">
        <v>69</v>
      </c>
      <c r="B71" s="20">
        <v>20232047010</v>
      </c>
      <c r="C71" s="21" t="s">
        <v>187</v>
      </c>
      <c r="D71" s="17" t="s">
        <v>172</v>
      </c>
      <c r="E71" s="34" t="s">
        <v>299</v>
      </c>
      <c r="F71" s="20" t="s">
        <v>645</v>
      </c>
      <c r="G71" s="21">
        <v>18825514098</v>
      </c>
      <c r="H71" s="21" t="s">
        <v>646</v>
      </c>
      <c r="I71" s="21" t="s">
        <v>647</v>
      </c>
      <c r="J71" s="33" t="s">
        <v>45</v>
      </c>
      <c r="K71" s="21">
        <v>0.3</v>
      </c>
      <c r="L71" s="34" t="s">
        <v>648</v>
      </c>
      <c r="M71" s="39">
        <v>0.3</v>
      </c>
      <c r="N71" s="43" t="s">
        <v>648</v>
      </c>
      <c r="O71" s="39">
        <v>0.3</v>
      </c>
      <c r="P71" s="43" t="s">
        <v>648</v>
      </c>
      <c r="Q71" s="51">
        <v>17.399999999999999</v>
      </c>
      <c r="R71" s="34" t="s">
        <v>649</v>
      </c>
      <c r="S71" s="52">
        <v>17.399999999999999</v>
      </c>
      <c r="T71" s="43" t="s">
        <v>649</v>
      </c>
      <c r="U71" s="52">
        <v>17.399999999999999</v>
      </c>
      <c r="V71" s="43" t="s">
        <v>649</v>
      </c>
      <c r="W71" s="33">
        <v>0</v>
      </c>
      <c r="X71" s="33" t="s">
        <v>104</v>
      </c>
      <c r="Y71" s="39">
        <v>0</v>
      </c>
      <c r="Z71" s="39" t="s">
        <v>104</v>
      </c>
      <c r="AA71" s="39">
        <v>0</v>
      </c>
      <c r="AB71" s="39" t="s">
        <v>104</v>
      </c>
      <c r="AC71" s="33">
        <v>1</v>
      </c>
      <c r="AD71" s="33" t="s">
        <v>650</v>
      </c>
      <c r="AE71" s="39">
        <v>1</v>
      </c>
      <c r="AF71" s="39" t="s">
        <v>651</v>
      </c>
      <c r="AG71" s="39">
        <v>1</v>
      </c>
      <c r="AH71" s="39" t="s">
        <v>651</v>
      </c>
      <c r="AI71" s="33">
        <v>18.600000000000001</v>
      </c>
      <c r="AJ71" s="39">
        <v>18.600000000000001</v>
      </c>
      <c r="AK71" s="20">
        <v>18.600000000000001</v>
      </c>
      <c r="AL71" s="21"/>
      <c r="AM71" s="21" t="s">
        <v>199</v>
      </c>
      <c r="AN71" s="21" t="s">
        <v>636</v>
      </c>
      <c r="AO71" s="22"/>
    </row>
    <row r="72" spans="1:41" ht="402.4" x14ac:dyDescent="0.4">
      <c r="A72" s="3">
        <v>70</v>
      </c>
      <c r="B72" s="20">
        <v>20232145034</v>
      </c>
      <c r="C72" s="21" t="s">
        <v>39</v>
      </c>
      <c r="D72" s="17" t="s">
        <v>172</v>
      </c>
      <c r="E72" s="34" t="s">
        <v>299</v>
      </c>
      <c r="F72" s="20" t="s">
        <v>652</v>
      </c>
      <c r="G72" s="21">
        <v>13702787745</v>
      </c>
      <c r="H72" s="21" t="s">
        <v>646</v>
      </c>
      <c r="I72" s="21" t="s">
        <v>175</v>
      </c>
      <c r="J72" s="33" t="s">
        <v>45</v>
      </c>
      <c r="K72" s="21">
        <v>0.5</v>
      </c>
      <c r="L72" s="33" t="s">
        <v>653</v>
      </c>
      <c r="M72" s="39">
        <v>0.5</v>
      </c>
      <c r="N72" s="39" t="s">
        <v>653</v>
      </c>
      <c r="O72" s="39">
        <v>0.5</v>
      </c>
      <c r="P72" s="39" t="s">
        <v>653</v>
      </c>
      <c r="Q72" s="21">
        <v>17.54</v>
      </c>
      <c r="R72" s="33" t="s">
        <v>654</v>
      </c>
      <c r="S72" s="39">
        <v>17.54</v>
      </c>
      <c r="T72" s="39" t="s">
        <v>654</v>
      </c>
      <c r="U72" s="39">
        <v>17.54</v>
      </c>
      <c r="V72" s="39" t="s">
        <v>654</v>
      </c>
      <c r="W72" s="33">
        <v>0</v>
      </c>
      <c r="X72" s="33" t="s">
        <v>104</v>
      </c>
      <c r="Y72" s="39">
        <v>0</v>
      </c>
      <c r="Z72" s="39" t="s">
        <v>104</v>
      </c>
      <c r="AA72" s="21">
        <v>0</v>
      </c>
      <c r="AB72" s="21" t="s">
        <v>104</v>
      </c>
      <c r="AC72" s="33">
        <v>0.5</v>
      </c>
      <c r="AD72" s="34" t="s">
        <v>655</v>
      </c>
      <c r="AE72" s="39">
        <v>0.5</v>
      </c>
      <c r="AF72" s="43" t="s">
        <v>655</v>
      </c>
      <c r="AG72" s="39">
        <v>0.5</v>
      </c>
      <c r="AH72" s="43" t="s">
        <v>656</v>
      </c>
      <c r="AI72" s="33">
        <v>18.54</v>
      </c>
      <c r="AJ72" s="39">
        <v>18.54</v>
      </c>
      <c r="AK72" s="20">
        <v>18.54</v>
      </c>
      <c r="AL72" s="21"/>
      <c r="AM72" s="21" t="s">
        <v>199</v>
      </c>
      <c r="AN72" s="21" t="s">
        <v>316</v>
      </c>
      <c r="AO72" s="22"/>
    </row>
    <row r="73" spans="1:41" ht="235.9" x14ac:dyDescent="0.4">
      <c r="A73" s="3">
        <v>71</v>
      </c>
      <c r="B73" s="20">
        <v>20232145038</v>
      </c>
      <c r="C73" s="21" t="s">
        <v>39</v>
      </c>
      <c r="D73" s="17" t="s">
        <v>172</v>
      </c>
      <c r="E73" s="34" t="s">
        <v>299</v>
      </c>
      <c r="F73" s="20" t="s">
        <v>657</v>
      </c>
      <c r="G73" s="21">
        <v>18925140895</v>
      </c>
      <c r="H73" s="21" t="s">
        <v>393</v>
      </c>
      <c r="I73" s="21" t="s">
        <v>175</v>
      </c>
      <c r="J73" s="33" t="s">
        <v>45</v>
      </c>
      <c r="K73" s="21">
        <v>0</v>
      </c>
      <c r="L73" s="33"/>
      <c r="M73" s="39">
        <v>0</v>
      </c>
      <c r="N73" s="39"/>
      <c r="O73" s="21">
        <v>0</v>
      </c>
      <c r="P73" s="21" t="s">
        <v>104</v>
      </c>
      <c r="Q73" s="21" t="s">
        <v>658</v>
      </c>
      <c r="R73" s="33" t="s">
        <v>659</v>
      </c>
      <c r="S73" s="39" t="s">
        <v>658</v>
      </c>
      <c r="T73" s="39" t="s">
        <v>659</v>
      </c>
      <c r="U73" s="39" t="s">
        <v>658</v>
      </c>
      <c r="V73" s="39" t="s">
        <v>659</v>
      </c>
      <c r="W73" s="33" t="s">
        <v>329</v>
      </c>
      <c r="X73" s="33" t="s">
        <v>660</v>
      </c>
      <c r="Y73" s="39" t="s">
        <v>329</v>
      </c>
      <c r="Z73" s="39" t="s">
        <v>660</v>
      </c>
      <c r="AA73" s="39" t="s">
        <v>329</v>
      </c>
      <c r="AB73" s="39" t="s">
        <v>660</v>
      </c>
      <c r="AC73" s="33" t="s">
        <v>389</v>
      </c>
      <c r="AD73" s="33" t="s">
        <v>661</v>
      </c>
      <c r="AE73" s="39" t="s">
        <v>662</v>
      </c>
      <c r="AF73" s="39" t="s">
        <v>663</v>
      </c>
      <c r="AG73" s="39">
        <v>0.2</v>
      </c>
      <c r="AH73" s="39" t="s">
        <v>663</v>
      </c>
      <c r="AI73" s="33" t="s">
        <v>664</v>
      </c>
      <c r="AJ73" s="39" t="s">
        <v>665</v>
      </c>
      <c r="AK73" s="20">
        <v>18.46</v>
      </c>
      <c r="AL73" s="21" t="s">
        <v>468</v>
      </c>
      <c r="AM73" s="21" t="s">
        <v>199</v>
      </c>
      <c r="AN73" s="21" t="s">
        <v>316</v>
      </c>
      <c r="AO73" s="22"/>
    </row>
    <row r="74" spans="1:41" ht="263.64999999999998" x14ac:dyDescent="0.4">
      <c r="A74" s="3">
        <v>72</v>
      </c>
      <c r="B74" s="20">
        <v>20232145045</v>
      </c>
      <c r="C74" s="20" t="s">
        <v>39</v>
      </c>
      <c r="D74" s="17" t="s">
        <v>172</v>
      </c>
      <c r="E74" s="23" t="s">
        <v>469</v>
      </c>
      <c r="F74" s="19" t="s">
        <v>666</v>
      </c>
      <c r="G74" s="20">
        <v>18664210192</v>
      </c>
      <c r="H74" s="20" t="s">
        <v>667</v>
      </c>
      <c r="I74" s="20" t="s">
        <v>175</v>
      </c>
      <c r="J74" s="20" t="s">
        <v>45</v>
      </c>
      <c r="K74" s="20">
        <v>0</v>
      </c>
      <c r="L74" s="20" t="s">
        <v>104</v>
      </c>
      <c r="M74" s="18">
        <v>0</v>
      </c>
      <c r="N74" s="18" t="s">
        <v>104</v>
      </c>
      <c r="O74" s="20">
        <v>0</v>
      </c>
      <c r="P74" s="20"/>
      <c r="Q74" s="20">
        <v>18.170000000000002</v>
      </c>
      <c r="R74" s="20" t="s">
        <v>668</v>
      </c>
      <c r="S74" s="18">
        <v>18.170000000000002</v>
      </c>
      <c r="T74" s="19" t="s">
        <v>668</v>
      </c>
      <c r="U74" s="20">
        <v>18.170000000000002</v>
      </c>
      <c r="V74" s="20"/>
      <c r="W74" s="20">
        <v>0</v>
      </c>
      <c r="X74" s="20" t="s">
        <v>104</v>
      </c>
      <c r="Y74" s="18">
        <v>0</v>
      </c>
      <c r="Z74" s="18" t="s">
        <v>104</v>
      </c>
      <c r="AA74" s="20">
        <v>18.170000000000002</v>
      </c>
      <c r="AB74" s="20"/>
      <c r="AC74" s="20">
        <v>0</v>
      </c>
      <c r="AD74" s="20" t="s">
        <v>104</v>
      </c>
      <c r="AE74" s="18">
        <v>0</v>
      </c>
      <c r="AF74" s="18" t="s">
        <v>104</v>
      </c>
      <c r="AG74" s="18">
        <v>0</v>
      </c>
      <c r="AH74" s="18"/>
      <c r="AI74" s="20">
        <v>18.170000000000002</v>
      </c>
      <c r="AJ74" s="19">
        <v>18.170000000000002</v>
      </c>
      <c r="AK74" s="20">
        <v>18.170000000000002</v>
      </c>
      <c r="AL74" s="42"/>
      <c r="AM74" s="20" t="s">
        <v>480</v>
      </c>
      <c r="AN74" s="21" t="s">
        <v>185</v>
      </c>
      <c r="AO74" s="22"/>
    </row>
    <row r="75" spans="1:41" ht="409.5" x14ac:dyDescent="0.4">
      <c r="A75" s="3">
        <v>73</v>
      </c>
      <c r="B75" s="26">
        <v>20232145016</v>
      </c>
      <c r="C75" s="20" t="s">
        <v>39</v>
      </c>
      <c r="D75" s="26" t="s">
        <v>172</v>
      </c>
      <c r="E75" s="27" t="s">
        <v>317</v>
      </c>
      <c r="F75" s="26" t="s">
        <v>669</v>
      </c>
      <c r="G75" s="26">
        <v>18439692270</v>
      </c>
      <c r="H75" s="26" t="s">
        <v>69</v>
      </c>
      <c r="I75" s="20" t="s">
        <v>175</v>
      </c>
      <c r="J75" s="20" t="s">
        <v>45</v>
      </c>
      <c r="K75" s="26" t="s">
        <v>409</v>
      </c>
      <c r="L75" s="20"/>
      <c r="M75" s="26" t="s">
        <v>409</v>
      </c>
      <c r="N75" s="20"/>
      <c r="O75" s="27"/>
      <c r="P75" s="27"/>
      <c r="Q75" s="26" t="s">
        <v>670</v>
      </c>
      <c r="R75" s="26" t="s">
        <v>671</v>
      </c>
      <c r="S75" s="26" t="s">
        <v>670</v>
      </c>
      <c r="T75" s="26" t="s">
        <v>671</v>
      </c>
      <c r="U75" s="27"/>
      <c r="V75" s="27"/>
      <c r="W75" s="20">
        <v>0</v>
      </c>
      <c r="X75" s="20"/>
      <c r="Y75" s="20">
        <v>0</v>
      </c>
      <c r="Z75" s="20"/>
      <c r="AA75" s="27"/>
      <c r="AB75" s="27"/>
      <c r="AC75" s="20">
        <v>0</v>
      </c>
      <c r="AD75" s="20"/>
      <c r="AE75" s="20">
        <v>0</v>
      </c>
      <c r="AF75" s="20"/>
      <c r="AG75" s="27"/>
      <c r="AH75" s="27"/>
      <c r="AI75" s="26" t="s">
        <v>670</v>
      </c>
      <c r="AJ75" s="26" t="s">
        <v>670</v>
      </c>
      <c r="AK75" s="26">
        <v>17.75</v>
      </c>
      <c r="AL75" s="27"/>
      <c r="AM75" s="27" t="s">
        <v>334</v>
      </c>
      <c r="AN75" s="27" t="s">
        <v>335</v>
      </c>
      <c r="AO75" s="22"/>
    </row>
    <row r="76" spans="1:41" ht="346.9" x14ac:dyDescent="0.4">
      <c r="A76" s="3">
        <v>74</v>
      </c>
      <c r="B76" s="20">
        <v>20232145007</v>
      </c>
      <c r="C76" s="21" t="s">
        <v>39</v>
      </c>
      <c r="D76" s="17" t="s">
        <v>172</v>
      </c>
      <c r="E76" s="34" t="s">
        <v>299</v>
      </c>
      <c r="F76" s="20" t="s">
        <v>672</v>
      </c>
      <c r="G76" s="21">
        <v>15235033029</v>
      </c>
      <c r="H76" s="21" t="s">
        <v>457</v>
      </c>
      <c r="I76" s="21" t="s">
        <v>175</v>
      </c>
      <c r="J76" s="33" t="s">
        <v>45</v>
      </c>
      <c r="K76" s="21">
        <v>0</v>
      </c>
      <c r="L76" s="33" t="s">
        <v>104</v>
      </c>
      <c r="M76" s="39">
        <v>0</v>
      </c>
      <c r="N76" s="39" t="s">
        <v>104</v>
      </c>
      <c r="O76" s="21">
        <v>-0.2</v>
      </c>
      <c r="P76" s="21" t="s">
        <v>673</v>
      </c>
      <c r="Q76" s="21">
        <v>17.89</v>
      </c>
      <c r="R76" s="33" t="s">
        <v>674</v>
      </c>
      <c r="S76" s="39">
        <v>17.89</v>
      </c>
      <c r="T76" s="39" t="s">
        <v>674</v>
      </c>
      <c r="U76" s="39">
        <v>17.89</v>
      </c>
      <c r="V76" s="39" t="s">
        <v>674</v>
      </c>
      <c r="W76" s="33">
        <v>0</v>
      </c>
      <c r="X76" s="33" t="s">
        <v>104</v>
      </c>
      <c r="Y76" s="39">
        <v>0</v>
      </c>
      <c r="Z76" s="39" t="s">
        <v>104</v>
      </c>
      <c r="AA76" s="21">
        <v>0</v>
      </c>
      <c r="AB76" s="21" t="s">
        <v>104</v>
      </c>
      <c r="AC76" s="33">
        <v>0</v>
      </c>
      <c r="AD76" s="33" t="s">
        <v>104</v>
      </c>
      <c r="AE76" s="39">
        <v>0</v>
      </c>
      <c r="AF76" s="39" t="s">
        <v>104</v>
      </c>
      <c r="AG76" s="40">
        <v>0</v>
      </c>
      <c r="AH76" s="40" t="s">
        <v>104</v>
      </c>
      <c r="AI76" s="33" t="s">
        <v>675</v>
      </c>
      <c r="AJ76" s="39" t="s">
        <v>675</v>
      </c>
      <c r="AK76" s="18">
        <v>17.690000000000001</v>
      </c>
      <c r="AL76" s="38" t="s">
        <v>673</v>
      </c>
      <c r="AM76" s="21" t="s">
        <v>199</v>
      </c>
      <c r="AN76" s="21" t="s">
        <v>316</v>
      </c>
      <c r="AO76" s="22"/>
    </row>
    <row r="77" spans="1:41" ht="27.75" x14ac:dyDescent="0.4">
      <c r="A77" s="3">
        <v>75</v>
      </c>
      <c r="B77" s="54">
        <v>20232145042</v>
      </c>
      <c r="C77" s="55" t="s">
        <v>39</v>
      </c>
      <c r="D77" s="54" t="s">
        <v>172</v>
      </c>
      <c r="E77" s="56" t="s">
        <v>211</v>
      </c>
      <c r="F77" s="54" t="s">
        <v>676</v>
      </c>
      <c r="G77" s="54">
        <v>19065335429</v>
      </c>
      <c r="H77" s="54" t="s">
        <v>54</v>
      </c>
      <c r="I77" s="57" t="s">
        <v>175</v>
      </c>
      <c r="J77" s="57" t="s">
        <v>45</v>
      </c>
      <c r="K77" s="54">
        <v>0</v>
      </c>
      <c r="L77" s="57"/>
      <c r="M77" s="54">
        <v>0</v>
      </c>
      <c r="N77" s="57"/>
      <c r="O77" s="56"/>
      <c r="P77" s="56"/>
      <c r="Q77" s="54">
        <v>0</v>
      </c>
      <c r="R77" s="54"/>
      <c r="S77" s="54">
        <v>0</v>
      </c>
      <c r="T77" s="54"/>
      <c r="U77" s="54">
        <v>0</v>
      </c>
      <c r="V77" s="56"/>
      <c r="W77" s="57">
        <v>0</v>
      </c>
      <c r="X77" s="57"/>
      <c r="Y77" s="57">
        <v>0</v>
      </c>
      <c r="Z77" s="57"/>
      <c r="AA77" s="56">
        <v>0</v>
      </c>
      <c r="AB77" s="56"/>
      <c r="AC77" s="57">
        <v>0</v>
      </c>
      <c r="AD77" s="57"/>
      <c r="AE77" s="57">
        <v>0</v>
      </c>
      <c r="AF77" s="57"/>
      <c r="AG77" s="55">
        <v>0</v>
      </c>
      <c r="AH77" s="56"/>
      <c r="AI77" s="54">
        <v>0</v>
      </c>
      <c r="AJ77" s="54"/>
      <c r="AK77" s="55">
        <v>0</v>
      </c>
      <c r="AL77" s="56"/>
      <c r="AM77" s="56"/>
      <c r="AN77" s="56"/>
      <c r="AO77" s="58" t="s">
        <v>677</v>
      </c>
    </row>
    <row r="78" spans="1:41" ht="27.75" x14ac:dyDescent="0.4">
      <c r="A78" s="3">
        <v>76</v>
      </c>
      <c r="B78" s="53" t="s">
        <v>678</v>
      </c>
      <c r="C78" s="53" t="s">
        <v>39</v>
      </c>
      <c r="D78" s="53" t="s">
        <v>172</v>
      </c>
      <c r="E78" s="53" t="s">
        <v>173</v>
      </c>
      <c r="F78" s="53" t="s">
        <v>679</v>
      </c>
      <c r="G78" s="53" t="s">
        <v>680</v>
      </c>
      <c r="H78" s="53" t="s">
        <v>43</v>
      </c>
      <c r="I78" s="53" t="s">
        <v>175</v>
      </c>
      <c r="J78" s="53" t="s">
        <v>45</v>
      </c>
      <c r="K78" s="53">
        <v>0</v>
      </c>
      <c r="L78" s="53"/>
      <c r="M78" s="55">
        <v>0</v>
      </c>
      <c r="N78" s="59"/>
      <c r="O78" s="59"/>
      <c r="P78" s="59"/>
      <c r="Q78" s="53">
        <v>0</v>
      </c>
      <c r="R78" s="53"/>
      <c r="S78" s="55">
        <v>0</v>
      </c>
      <c r="T78" s="59"/>
      <c r="U78" s="55">
        <v>0</v>
      </c>
      <c r="V78" s="59"/>
      <c r="W78" s="53">
        <v>0</v>
      </c>
      <c r="X78" s="53"/>
      <c r="Y78" s="59">
        <v>0</v>
      </c>
      <c r="Z78" s="59"/>
      <c r="AA78" s="59">
        <v>0</v>
      </c>
      <c r="AB78" s="59"/>
      <c r="AC78" s="53">
        <v>0</v>
      </c>
      <c r="AD78" s="53"/>
      <c r="AE78" s="53">
        <v>0</v>
      </c>
      <c r="AF78" s="53"/>
      <c r="AG78" s="55">
        <v>0</v>
      </c>
      <c r="AH78" s="59"/>
      <c r="AI78" s="53">
        <v>0</v>
      </c>
      <c r="AJ78" s="53"/>
      <c r="AK78" s="55">
        <v>0</v>
      </c>
      <c r="AL78" s="53"/>
      <c r="AM78" s="53"/>
      <c r="AN78" s="60"/>
      <c r="AO78" s="58" t="s">
        <v>677</v>
      </c>
    </row>
    <row r="79" spans="1:41" ht="387.75" x14ac:dyDescent="0.4">
      <c r="A79" s="3">
        <v>77</v>
      </c>
      <c r="B79" s="63">
        <v>20233141071</v>
      </c>
      <c r="C79" s="63" t="s">
        <v>681</v>
      </c>
      <c r="D79" s="64" t="s">
        <v>40</v>
      </c>
      <c r="E79" s="64" t="s">
        <v>682</v>
      </c>
      <c r="F79" s="63" t="s">
        <v>683</v>
      </c>
      <c r="G79" s="63">
        <v>19965950821</v>
      </c>
      <c r="H79" s="63" t="s">
        <v>684</v>
      </c>
      <c r="I79" s="63" t="s">
        <v>647</v>
      </c>
      <c r="J79" s="63" t="s">
        <v>45</v>
      </c>
      <c r="K79" s="63">
        <v>3.05</v>
      </c>
      <c r="L79" s="63" t="s">
        <v>685</v>
      </c>
      <c r="M79" s="65">
        <v>3.25</v>
      </c>
      <c r="N79" s="65" t="s">
        <v>686</v>
      </c>
      <c r="O79" s="62">
        <v>3.25</v>
      </c>
      <c r="P79" s="62"/>
      <c r="Q79" s="63">
        <v>18.358000000000001</v>
      </c>
      <c r="R79" s="63" t="s">
        <v>687</v>
      </c>
      <c r="S79" s="65">
        <v>18.358000000000001</v>
      </c>
      <c r="T79" s="65" t="s">
        <v>687</v>
      </c>
      <c r="U79" s="62">
        <v>18.36</v>
      </c>
      <c r="V79" s="62"/>
      <c r="W79" s="63">
        <v>30.6</v>
      </c>
      <c r="X79" s="63" t="s">
        <v>688</v>
      </c>
      <c r="Y79" s="65">
        <v>30.4</v>
      </c>
      <c r="Z79" s="65" t="s">
        <v>689</v>
      </c>
      <c r="AA79" s="62">
        <v>30.4</v>
      </c>
      <c r="AB79" s="62"/>
      <c r="AC79" s="63">
        <v>0.4</v>
      </c>
      <c r="AD79" s="63" t="s">
        <v>690</v>
      </c>
      <c r="AE79" s="65">
        <v>0.4</v>
      </c>
      <c r="AF79" s="65" t="s">
        <v>690</v>
      </c>
      <c r="AG79" s="63">
        <v>0.4</v>
      </c>
      <c r="AH79" s="63"/>
      <c r="AI79" s="63">
        <v>52.408000000000001</v>
      </c>
      <c r="AJ79" s="65">
        <v>52.408000000000001</v>
      </c>
      <c r="AK79" s="62">
        <f>O79+U79+AA79+AG79</f>
        <v>52.41</v>
      </c>
      <c r="AL79" s="62"/>
      <c r="AM79" s="62" t="s">
        <v>480</v>
      </c>
      <c r="AN79" s="62" t="s">
        <v>691</v>
      </c>
    </row>
    <row r="80" spans="1:41" ht="334.9" x14ac:dyDescent="0.4">
      <c r="A80" s="3">
        <v>78</v>
      </c>
      <c r="B80" s="63">
        <v>20233185032</v>
      </c>
      <c r="C80" s="63" t="s">
        <v>692</v>
      </c>
      <c r="D80" s="64" t="s">
        <v>40</v>
      </c>
      <c r="E80" s="64" t="s">
        <v>693</v>
      </c>
      <c r="F80" s="63" t="s">
        <v>694</v>
      </c>
      <c r="G80" s="63">
        <v>13242312285</v>
      </c>
      <c r="H80" s="63" t="s">
        <v>695</v>
      </c>
      <c r="I80" s="63" t="s">
        <v>647</v>
      </c>
      <c r="J80" s="63" t="s">
        <v>45</v>
      </c>
      <c r="K80" s="63">
        <v>2.2000000000000002</v>
      </c>
      <c r="L80" s="63" t="s">
        <v>696</v>
      </c>
      <c r="M80" s="65">
        <v>2.2000000000000002</v>
      </c>
      <c r="N80" s="65" t="s">
        <v>696</v>
      </c>
      <c r="O80" s="62">
        <v>2.2000000000000002</v>
      </c>
      <c r="P80" s="62" t="s">
        <v>696</v>
      </c>
      <c r="Q80" s="63">
        <v>18.350000000000001</v>
      </c>
      <c r="R80" s="63" t="s">
        <v>697</v>
      </c>
      <c r="S80" s="65">
        <v>18.350000000000001</v>
      </c>
      <c r="T80" s="65" t="s">
        <v>697</v>
      </c>
      <c r="U80" s="62">
        <v>18.350000000000001</v>
      </c>
      <c r="V80" s="62" t="s">
        <v>697</v>
      </c>
      <c r="W80" s="63">
        <v>30</v>
      </c>
      <c r="X80" s="63" t="s">
        <v>698</v>
      </c>
      <c r="Y80" s="65">
        <v>30</v>
      </c>
      <c r="Z80" s="65" t="s">
        <v>698</v>
      </c>
      <c r="AA80" s="62">
        <v>30</v>
      </c>
      <c r="AB80" s="62" t="s">
        <v>698</v>
      </c>
      <c r="AC80" s="63">
        <v>0.2</v>
      </c>
      <c r="AD80" s="63" t="s">
        <v>699</v>
      </c>
      <c r="AE80" s="65">
        <v>0.2</v>
      </c>
      <c r="AF80" s="65" t="s">
        <v>699</v>
      </c>
      <c r="AG80" s="63">
        <v>0.2</v>
      </c>
      <c r="AH80" s="63" t="s">
        <v>699</v>
      </c>
      <c r="AI80" s="63">
        <v>50.75</v>
      </c>
      <c r="AJ80" s="65">
        <f>M80+S80+Y80+AE80</f>
        <v>50.75</v>
      </c>
      <c r="AK80" s="62">
        <v>50.75</v>
      </c>
      <c r="AL80" s="62"/>
      <c r="AM80" s="62" t="s">
        <v>185</v>
      </c>
      <c r="AN80" s="62" t="s">
        <v>186</v>
      </c>
    </row>
    <row r="81" spans="1:40" ht="409.5" x14ac:dyDescent="0.4">
      <c r="A81" s="3">
        <v>79</v>
      </c>
      <c r="B81" s="63">
        <v>20233141091</v>
      </c>
      <c r="C81" s="63" t="s">
        <v>681</v>
      </c>
      <c r="D81" s="64" t="s">
        <v>40</v>
      </c>
      <c r="E81" s="64" t="s">
        <v>682</v>
      </c>
      <c r="F81" s="63" t="s">
        <v>700</v>
      </c>
      <c r="G81" s="63">
        <v>13434201480</v>
      </c>
      <c r="H81" s="63" t="s">
        <v>667</v>
      </c>
      <c r="I81" s="63" t="s">
        <v>647</v>
      </c>
      <c r="J81" s="63" t="s">
        <v>45</v>
      </c>
      <c r="K81" s="63">
        <v>5.2</v>
      </c>
      <c r="L81" s="63" t="s">
        <v>701</v>
      </c>
      <c r="M81" s="65">
        <v>5.2</v>
      </c>
      <c r="N81" s="65" t="s">
        <v>701</v>
      </c>
      <c r="O81" s="62">
        <v>5.2</v>
      </c>
      <c r="P81" s="62"/>
      <c r="Q81" s="63">
        <v>18.66</v>
      </c>
      <c r="R81" s="63" t="s">
        <v>702</v>
      </c>
      <c r="S81" s="65">
        <v>18.66</v>
      </c>
      <c r="T81" s="65" t="s">
        <v>702</v>
      </c>
      <c r="U81" s="62">
        <v>18.66</v>
      </c>
      <c r="V81" s="62"/>
      <c r="W81" s="63">
        <v>24</v>
      </c>
      <c r="X81" s="63" t="s">
        <v>703</v>
      </c>
      <c r="Y81" s="65">
        <v>24</v>
      </c>
      <c r="Z81" s="65" t="s">
        <v>703</v>
      </c>
      <c r="AA81" s="62">
        <v>24</v>
      </c>
      <c r="AB81" s="62"/>
      <c r="AC81" s="63">
        <v>0.35</v>
      </c>
      <c r="AD81" s="63" t="s">
        <v>704</v>
      </c>
      <c r="AE81" s="65">
        <v>0.35</v>
      </c>
      <c r="AF81" s="65" t="s">
        <v>704</v>
      </c>
      <c r="AG81" s="65">
        <v>0.2</v>
      </c>
      <c r="AH81" s="65" t="s">
        <v>705</v>
      </c>
      <c r="AI81" s="63">
        <v>48.21</v>
      </c>
      <c r="AJ81" s="65">
        <v>48.21</v>
      </c>
      <c r="AK81" s="62">
        <f>O81+U81+AA81+AG81</f>
        <v>48.06</v>
      </c>
      <c r="AL81" s="62"/>
      <c r="AM81" s="62" t="s">
        <v>480</v>
      </c>
      <c r="AN81" s="62" t="s">
        <v>691</v>
      </c>
    </row>
    <row r="82" spans="1:40" ht="409.5" x14ac:dyDescent="0.4">
      <c r="A82" s="3">
        <v>80</v>
      </c>
      <c r="B82" s="67">
        <v>20233141118</v>
      </c>
      <c r="C82" s="67" t="s">
        <v>681</v>
      </c>
      <c r="D82" s="64" t="s">
        <v>40</v>
      </c>
      <c r="E82" s="64" t="s">
        <v>188</v>
      </c>
      <c r="F82" s="66" t="s">
        <v>706</v>
      </c>
      <c r="G82" s="67">
        <v>18138723281</v>
      </c>
      <c r="H82" s="66" t="s">
        <v>224</v>
      </c>
      <c r="I82" s="62" t="s">
        <v>647</v>
      </c>
      <c r="J82" s="62" t="s">
        <v>45</v>
      </c>
      <c r="K82" s="67">
        <v>4.95</v>
      </c>
      <c r="L82" s="62" t="s">
        <v>707</v>
      </c>
      <c r="M82" s="67">
        <v>4.95</v>
      </c>
      <c r="N82" s="62" t="s">
        <v>707</v>
      </c>
      <c r="O82" s="67">
        <v>4.95</v>
      </c>
      <c r="P82" s="62" t="s">
        <v>707</v>
      </c>
      <c r="Q82" s="62" t="s">
        <v>708</v>
      </c>
      <c r="R82" s="62" t="s">
        <v>709</v>
      </c>
      <c r="S82" s="62">
        <v>18.309999999999999</v>
      </c>
      <c r="T82" s="62" t="s">
        <v>709</v>
      </c>
      <c r="U82" s="62">
        <v>18.309999999999999</v>
      </c>
      <c r="V82" s="62" t="s">
        <v>709</v>
      </c>
      <c r="W82" s="67">
        <v>8</v>
      </c>
      <c r="X82" s="62" t="s">
        <v>710</v>
      </c>
      <c r="Y82" s="67">
        <v>8</v>
      </c>
      <c r="Z82" s="62" t="s">
        <v>710</v>
      </c>
      <c r="AA82" s="67">
        <v>8</v>
      </c>
      <c r="AB82" s="62" t="s">
        <v>710</v>
      </c>
      <c r="AC82" s="67">
        <v>2.9</v>
      </c>
      <c r="AD82" s="62" t="s">
        <v>711</v>
      </c>
      <c r="AE82" s="67">
        <v>2.9</v>
      </c>
      <c r="AF82" s="62" t="s">
        <v>711</v>
      </c>
      <c r="AG82" s="67">
        <v>2.9</v>
      </c>
      <c r="AH82" s="62" t="s">
        <v>711</v>
      </c>
      <c r="AI82" s="67">
        <v>33.159999999999997</v>
      </c>
      <c r="AJ82" s="67">
        <v>34.159999999999997</v>
      </c>
      <c r="AK82" s="67">
        <v>34.159999999999997</v>
      </c>
      <c r="AL82" s="68" t="s">
        <v>712</v>
      </c>
      <c r="AM82" s="69" t="s">
        <v>198</v>
      </c>
      <c r="AN82" s="69" t="s">
        <v>199</v>
      </c>
    </row>
    <row r="83" spans="1:40" ht="409.5" x14ac:dyDescent="0.4">
      <c r="A83" s="3">
        <v>81</v>
      </c>
      <c r="B83" s="70" t="s">
        <v>713</v>
      </c>
      <c r="C83" s="70" t="s">
        <v>692</v>
      </c>
      <c r="D83" s="64" t="s">
        <v>40</v>
      </c>
      <c r="E83" s="71" t="s">
        <v>693</v>
      </c>
      <c r="F83" s="70" t="s">
        <v>714</v>
      </c>
      <c r="G83" s="71" t="s">
        <v>715</v>
      </c>
      <c r="H83" s="71" t="s">
        <v>240</v>
      </c>
      <c r="I83" s="70" t="s">
        <v>647</v>
      </c>
      <c r="J83" s="70" t="s">
        <v>45</v>
      </c>
      <c r="K83" s="70">
        <v>2.5</v>
      </c>
      <c r="L83" s="63" t="s">
        <v>716</v>
      </c>
      <c r="M83" s="65">
        <v>2.7</v>
      </c>
      <c r="N83" s="65" t="s">
        <v>717</v>
      </c>
      <c r="O83" s="65">
        <v>2.7</v>
      </c>
      <c r="P83" s="65" t="s">
        <v>718</v>
      </c>
      <c r="Q83" s="70">
        <v>18.3</v>
      </c>
      <c r="R83" s="63" t="s">
        <v>719</v>
      </c>
      <c r="S83" s="70">
        <v>18.3</v>
      </c>
      <c r="T83" s="63" t="s">
        <v>719</v>
      </c>
      <c r="U83" s="65">
        <v>18.3</v>
      </c>
      <c r="V83" s="65" t="s">
        <v>719</v>
      </c>
      <c r="W83" s="70">
        <v>5.2</v>
      </c>
      <c r="X83" s="70" t="s">
        <v>720</v>
      </c>
      <c r="Y83" s="63">
        <v>5.2</v>
      </c>
      <c r="Z83" s="63" t="s">
        <v>720</v>
      </c>
      <c r="AA83" s="65">
        <v>5.2</v>
      </c>
      <c r="AB83" s="65" t="s">
        <v>720</v>
      </c>
      <c r="AC83" s="70">
        <v>6.4</v>
      </c>
      <c r="AD83" s="70" t="s">
        <v>721</v>
      </c>
      <c r="AE83" s="65">
        <v>6.2</v>
      </c>
      <c r="AF83" s="65" t="s">
        <v>722</v>
      </c>
      <c r="AG83" s="65">
        <f>1.6+1.2+1+0.2+0.4+1.6</f>
        <v>6</v>
      </c>
      <c r="AH83" s="65" t="s">
        <v>723</v>
      </c>
      <c r="AI83" s="70">
        <v>32.4</v>
      </c>
      <c r="AJ83" s="65">
        <f>M83+S83+Y83+AE83</f>
        <v>32.4</v>
      </c>
      <c r="AK83" s="65">
        <f>AG83+AA83+U83+O83</f>
        <v>32.200000000000003</v>
      </c>
      <c r="AL83" s="72" t="s">
        <v>724</v>
      </c>
      <c r="AM83" s="62" t="s">
        <v>185</v>
      </c>
      <c r="AN83" s="62" t="s">
        <v>186</v>
      </c>
    </row>
    <row r="84" spans="1:40" ht="409.5" x14ac:dyDescent="0.4">
      <c r="A84" s="3">
        <v>82</v>
      </c>
      <c r="B84" s="67">
        <v>20233185007</v>
      </c>
      <c r="C84" s="67" t="s">
        <v>692</v>
      </c>
      <c r="D84" s="64" t="s">
        <v>40</v>
      </c>
      <c r="E84" s="74" t="s">
        <v>725</v>
      </c>
      <c r="F84" s="66" t="s">
        <v>726</v>
      </c>
      <c r="G84" s="67">
        <v>13980059346</v>
      </c>
      <c r="H84" s="73" t="s">
        <v>727</v>
      </c>
      <c r="I84" s="73" t="s">
        <v>647</v>
      </c>
      <c r="J84" s="66" t="s">
        <v>45</v>
      </c>
      <c r="K84" s="73">
        <v>5.25</v>
      </c>
      <c r="L84" s="75" t="s">
        <v>728</v>
      </c>
      <c r="M84" s="76">
        <v>5.25</v>
      </c>
      <c r="N84" s="77" t="s">
        <v>728</v>
      </c>
      <c r="O84" s="76">
        <v>5.25</v>
      </c>
      <c r="P84" s="77" t="s">
        <v>728</v>
      </c>
      <c r="Q84" s="66">
        <v>18.18</v>
      </c>
      <c r="R84" s="75" t="s">
        <v>729</v>
      </c>
      <c r="S84" s="76">
        <v>18.18</v>
      </c>
      <c r="T84" s="77" t="s">
        <v>729</v>
      </c>
      <c r="U84" s="76">
        <v>18.18</v>
      </c>
      <c r="V84" s="77" t="s">
        <v>729</v>
      </c>
      <c r="W84" s="76">
        <v>2.2000000000000002</v>
      </c>
      <c r="X84" s="77" t="s">
        <v>730</v>
      </c>
      <c r="Y84" s="76">
        <v>2.2000000000000002</v>
      </c>
      <c r="Z84" s="77" t="s">
        <v>730</v>
      </c>
      <c r="AA84" s="76">
        <v>2.2000000000000002</v>
      </c>
      <c r="AB84" s="77" t="s">
        <v>730</v>
      </c>
      <c r="AC84" s="66">
        <v>6.1</v>
      </c>
      <c r="AD84" s="75" t="s">
        <v>731</v>
      </c>
      <c r="AE84" s="76" t="s">
        <v>732</v>
      </c>
      <c r="AF84" s="77" t="s">
        <v>733</v>
      </c>
      <c r="AG84" s="66">
        <v>5.9</v>
      </c>
      <c r="AH84" s="75" t="s">
        <v>734</v>
      </c>
      <c r="AI84" s="66">
        <v>22.69</v>
      </c>
      <c r="AJ84" s="78" t="s">
        <v>735</v>
      </c>
      <c r="AK84" s="67">
        <v>31.53</v>
      </c>
      <c r="AL84" s="69" t="s">
        <v>736</v>
      </c>
      <c r="AM84" s="69" t="s">
        <v>737</v>
      </c>
      <c r="AN84" s="62" t="s">
        <v>316</v>
      </c>
    </row>
    <row r="85" spans="1:40" ht="123.4" x14ac:dyDescent="0.4">
      <c r="A85" s="3">
        <v>83</v>
      </c>
      <c r="B85" s="62">
        <v>20233141061</v>
      </c>
      <c r="C85" s="62" t="s">
        <v>681</v>
      </c>
      <c r="D85" s="64" t="s">
        <v>40</v>
      </c>
      <c r="E85" s="62" t="s">
        <v>738</v>
      </c>
      <c r="F85" s="62" t="s">
        <v>739</v>
      </c>
      <c r="G85" s="62">
        <v>18923081392</v>
      </c>
      <c r="H85" s="62" t="s">
        <v>491</v>
      </c>
      <c r="I85" s="64" t="s">
        <v>647</v>
      </c>
      <c r="J85" s="64" t="s">
        <v>45</v>
      </c>
      <c r="K85" s="62">
        <v>0.2</v>
      </c>
      <c r="L85" s="62" t="s">
        <v>740</v>
      </c>
      <c r="M85" s="62">
        <v>0.2</v>
      </c>
      <c r="N85" s="62" t="s">
        <v>740</v>
      </c>
      <c r="O85" s="62">
        <v>0.1</v>
      </c>
      <c r="P85" s="62" t="s">
        <v>741</v>
      </c>
      <c r="Q85" s="62">
        <v>17.574999999999999</v>
      </c>
      <c r="R85" s="62"/>
      <c r="S85" s="62">
        <v>17.574999999999999</v>
      </c>
      <c r="T85" s="65" t="s">
        <v>742</v>
      </c>
      <c r="U85" s="62">
        <v>17.579999999999998</v>
      </c>
      <c r="V85" s="62" t="s">
        <v>743</v>
      </c>
      <c r="W85" s="62">
        <v>0.4</v>
      </c>
      <c r="X85" s="62" t="s">
        <v>744</v>
      </c>
      <c r="Y85" s="62">
        <v>0.4</v>
      </c>
      <c r="Z85" s="62" t="s">
        <v>744</v>
      </c>
      <c r="AA85" s="62">
        <v>0.4</v>
      </c>
      <c r="AB85" s="62" t="s">
        <v>744</v>
      </c>
      <c r="AC85" s="62">
        <v>10</v>
      </c>
      <c r="AD85" s="70" t="s">
        <v>745</v>
      </c>
      <c r="AE85" s="62">
        <v>10</v>
      </c>
      <c r="AF85" s="65" t="s">
        <v>746</v>
      </c>
      <c r="AG85" s="62">
        <v>10</v>
      </c>
      <c r="AH85" s="70" t="s">
        <v>747</v>
      </c>
      <c r="AI85" s="62">
        <v>28.175000000000001</v>
      </c>
      <c r="AJ85" s="62">
        <v>28.175000000000001</v>
      </c>
      <c r="AK85" s="65">
        <v>28.08</v>
      </c>
      <c r="AL85" s="79"/>
      <c r="AM85" s="69" t="s">
        <v>748</v>
      </c>
      <c r="AN85" s="69" t="s">
        <v>749</v>
      </c>
    </row>
    <row r="86" spans="1:40" ht="409.5" x14ac:dyDescent="0.4">
      <c r="A86" s="3">
        <v>84</v>
      </c>
      <c r="B86" s="62">
        <v>20233141030</v>
      </c>
      <c r="C86" s="62" t="s">
        <v>681</v>
      </c>
      <c r="D86" s="64" t="s">
        <v>40</v>
      </c>
      <c r="E86" s="62" t="s">
        <v>738</v>
      </c>
      <c r="F86" s="62" t="s">
        <v>750</v>
      </c>
      <c r="G86" s="62">
        <v>13128586687</v>
      </c>
      <c r="H86" s="62" t="s">
        <v>213</v>
      </c>
      <c r="I86" s="62" t="s">
        <v>647</v>
      </c>
      <c r="J86" s="62" t="s">
        <v>45</v>
      </c>
      <c r="K86" s="62">
        <v>6.8</v>
      </c>
      <c r="L86" s="62" t="s">
        <v>751</v>
      </c>
      <c r="M86" s="62">
        <v>6.6</v>
      </c>
      <c r="N86" s="62" t="s">
        <v>752</v>
      </c>
      <c r="O86" s="62">
        <v>6.6</v>
      </c>
      <c r="P86" s="62" t="s">
        <v>752</v>
      </c>
      <c r="Q86" s="62">
        <v>18.829999999999998</v>
      </c>
      <c r="R86" s="62" t="s">
        <v>753</v>
      </c>
      <c r="S86" s="62">
        <v>18.829999999999998</v>
      </c>
      <c r="T86" s="62" t="s">
        <v>754</v>
      </c>
      <c r="U86" s="65" t="s">
        <v>755</v>
      </c>
      <c r="V86" s="62" t="s">
        <v>753</v>
      </c>
      <c r="W86" s="62">
        <v>2</v>
      </c>
      <c r="X86" s="62" t="s">
        <v>756</v>
      </c>
      <c r="Y86" s="62">
        <v>2</v>
      </c>
      <c r="Z86" s="62" t="s">
        <v>756</v>
      </c>
      <c r="AA86" s="62">
        <v>2</v>
      </c>
      <c r="AB86" s="62" t="s">
        <v>756</v>
      </c>
      <c r="AC86" s="62">
        <v>0.6</v>
      </c>
      <c r="AD86" s="62" t="s">
        <v>757</v>
      </c>
      <c r="AE86" s="62">
        <v>0.6</v>
      </c>
      <c r="AF86" s="62" t="s">
        <v>757</v>
      </c>
      <c r="AG86" s="62">
        <v>0.6</v>
      </c>
      <c r="AH86" s="62" t="s">
        <v>757</v>
      </c>
      <c r="AI86" s="62">
        <v>28.23</v>
      </c>
      <c r="AJ86" s="65">
        <v>28.03</v>
      </c>
      <c r="AK86" s="65">
        <v>28.03</v>
      </c>
      <c r="AL86" s="80" t="s">
        <v>758</v>
      </c>
      <c r="AM86" s="69" t="s">
        <v>748</v>
      </c>
      <c r="AN86" s="69" t="s">
        <v>749</v>
      </c>
    </row>
    <row r="87" spans="1:40" ht="387.75" x14ac:dyDescent="0.4">
      <c r="A87" s="3">
        <v>85</v>
      </c>
      <c r="B87" s="74">
        <v>20233185011</v>
      </c>
      <c r="C87" s="74" t="s">
        <v>692</v>
      </c>
      <c r="D87" s="64" t="s">
        <v>40</v>
      </c>
      <c r="E87" s="74" t="s">
        <v>299</v>
      </c>
      <c r="F87" s="82" t="s">
        <v>759</v>
      </c>
      <c r="G87" s="74">
        <v>15521043085</v>
      </c>
      <c r="H87" s="81" t="s">
        <v>609</v>
      </c>
      <c r="I87" s="81" t="s">
        <v>647</v>
      </c>
      <c r="J87" s="82" t="s">
        <v>45</v>
      </c>
      <c r="K87" s="81">
        <v>2</v>
      </c>
      <c r="L87" s="83" t="s">
        <v>760</v>
      </c>
      <c r="M87" s="84">
        <v>2</v>
      </c>
      <c r="N87" s="85" t="s">
        <v>760</v>
      </c>
      <c r="O87" s="73">
        <v>0</v>
      </c>
      <c r="P87" s="86" t="s">
        <v>761</v>
      </c>
      <c r="Q87" s="74">
        <v>17.86</v>
      </c>
      <c r="R87" s="75" t="s">
        <v>762</v>
      </c>
      <c r="S87" s="84">
        <v>17.86</v>
      </c>
      <c r="T87" s="77" t="s">
        <v>762</v>
      </c>
      <c r="U87" s="84">
        <v>17.86</v>
      </c>
      <c r="V87" s="77" t="s">
        <v>762</v>
      </c>
      <c r="W87" s="74">
        <v>0</v>
      </c>
      <c r="X87" s="82"/>
      <c r="Y87" s="84">
        <v>0</v>
      </c>
      <c r="Z87" s="87"/>
      <c r="AA87" s="73">
        <v>0</v>
      </c>
      <c r="AB87" s="73" t="s">
        <v>104</v>
      </c>
      <c r="AC87" s="74">
        <v>10</v>
      </c>
      <c r="AD87" s="83" t="s">
        <v>763</v>
      </c>
      <c r="AE87" s="84">
        <v>10</v>
      </c>
      <c r="AF87" s="85" t="s">
        <v>763</v>
      </c>
      <c r="AG87" s="84">
        <v>10</v>
      </c>
      <c r="AH87" s="85" t="s">
        <v>763</v>
      </c>
      <c r="AI87" s="74">
        <v>29.86</v>
      </c>
      <c r="AJ87" s="88">
        <v>29.86</v>
      </c>
      <c r="AK87" s="67">
        <v>27.86</v>
      </c>
      <c r="AL87" s="89" t="s">
        <v>764</v>
      </c>
      <c r="AM87" s="69" t="s">
        <v>737</v>
      </c>
      <c r="AN87" s="62" t="s">
        <v>316</v>
      </c>
    </row>
    <row r="88" spans="1:40" ht="409.5" x14ac:dyDescent="0.4">
      <c r="A88" s="3">
        <v>86</v>
      </c>
      <c r="B88" s="67">
        <v>20233185027</v>
      </c>
      <c r="C88" s="67" t="s">
        <v>692</v>
      </c>
      <c r="D88" s="64" t="s">
        <v>40</v>
      </c>
      <c r="E88" s="64" t="s">
        <v>188</v>
      </c>
      <c r="F88" s="66" t="s">
        <v>765</v>
      </c>
      <c r="G88" s="67">
        <v>13728700471</v>
      </c>
      <c r="H88" s="66" t="s">
        <v>224</v>
      </c>
      <c r="I88" s="62" t="s">
        <v>647</v>
      </c>
      <c r="J88" s="62" t="s">
        <v>45</v>
      </c>
      <c r="K88" s="67">
        <v>4.7</v>
      </c>
      <c r="L88" s="62" t="s">
        <v>766</v>
      </c>
      <c r="M88" s="67">
        <v>4.7</v>
      </c>
      <c r="N88" s="62" t="s">
        <v>766</v>
      </c>
      <c r="O88" s="67">
        <v>4.7</v>
      </c>
      <c r="P88" s="62" t="s">
        <v>766</v>
      </c>
      <c r="Q88" s="67">
        <v>18.72</v>
      </c>
      <c r="R88" s="62" t="s">
        <v>767</v>
      </c>
      <c r="S88" s="67">
        <v>18.66</v>
      </c>
      <c r="T88" s="62" t="s">
        <v>767</v>
      </c>
      <c r="U88" s="67">
        <v>18.66</v>
      </c>
      <c r="V88" s="62" t="s">
        <v>767</v>
      </c>
      <c r="W88" s="67">
        <v>1.4</v>
      </c>
      <c r="X88" s="62" t="s">
        <v>768</v>
      </c>
      <c r="Y88" s="67">
        <v>1.4</v>
      </c>
      <c r="Z88" s="62" t="s">
        <v>768</v>
      </c>
      <c r="AA88" s="67">
        <v>1.4</v>
      </c>
      <c r="AB88" s="62" t="s">
        <v>768</v>
      </c>
      <c r="AC88" s="67">
        <v>3.1</v>
      </c>
      <c r="AD88" s="62" t="s">
        <v>769</v>
      </c>
      <c r="AE88" s="67">
        <v>3.1</v>
      </c>
      <c r="AF88" s="62" t="s">
        <v>769</v>
      </c>
      <c r="AG88" s="67">
        <v>3.1</v>
      </c>
      <c r="AH88" s="62" t="s">
        <v>769</v>
      </c>
      <c r="AI88" s="67">
        <v>27.92</v>
      </c>
      <c r="AJ88" s="67">
        <v>27.86</v>
      </c>
      <c r="AK88" s="67">
        <v>27.86</v>
      </c>
      <c r="AL88" s="68" t="s">
        <v>770</v>
      </c>
      <c r="AM88" s="69" t="s">
        <v>198</v>
      </c>
      <c r="AN88" s="69" t="s">
        <v>199</v>
      </c>
    </row>
    <row r="89" spans="1:40" ht="409.5" x14ac:dyDescent="0.4">
      <c r="A89" s="3">
        <v>87</v>
      </c>
      <c r="B89" s="90">
        <v>20233185008</v>
      </c>
      <c r="C89" s="62" t="s">
        <v>692</v>
      </c>
      <c r="D89" s="64" t="s">
        <v>40</v>
      </c>
      <c r="E89" s="64" t="s">
        <v>771</v>
      </c>
      <c r="F89" s="62" t="s">
        <v>772</v>
      </c>
      <c r="G89" s="62">
        <v>18026093069</v>
      </c>
      <c r="H89" s="62" t="s">
        <v>773</v>
      </c>
      <c r="I89" s="62" t="s">
        <v>647</v>
      </c>
      <c r="J89" s="62" t="s">
        <v>45</v>
      </c>
      <c r="K89" s="62">
        <v>4.6500000000000004</v>
      </c>
      <c r="L89" s="62" t="s">
        <v>774</v>
      </c>
      <c r="M89" s="62">
        <v>4.55</v>
      </c>
      <c r="N89" s="62" t="s">
        <v>775</v>
      </c>
      <c r="O89" s="62">
        <v>4.6500000000000004</v>
      </c>
      <c r="P89" s="62" t="s">
        <v>776</v>
      </c>
      <c r="Q89" s="62">
        <v>18.37</v>
      </c>
      <c r="R89" s="62" t="s">
        <v>777</v>
      </c>
      <c r="S89" s="62">
        <v>18.37</v>
      </c>
      <c r="T89" s="62" t="s">
        <v>777</v>
      </c>
      <c r="U89" s="62">
        <v>18.37</v>
      </c>
      <c r="V89" s="62" t="s">
        <v>777</v>
      </c>
      <c r="W89" s="62">
        <v>1.2</v>
      </c>
      <c r="X89" s="62" t="s">
        <v>778</v>
      </c>
      <c r="Y89" s="62">
        <v>1</v>
      </c>
      <c r="Z89" s="62" t="s">
        <v>779</v>
      </c>
      <c r="AA89" s="65">
        <v>1.2</v>
      </c>
      <c r="AB89" s="62" t="s">
        <v>780</v>
      </c>
      <c r="AC89" s="62">
        <v>4.0999999999999996</v>
      </c>
      <c r="AD89" s="62" t="s">
        <v>781</v>
      </c>
      <c r="AE89" s="62">
        <v>3.6</v>
      </c>
      <c r="AF89" s="62" t="s">
        <v>782</v>
      </c>
      <c r="AG89" s="62">
        <v>3.6</v>
      </c>
      <c r="AH89" s="62" t="s">
        <v>782</v>
      </c>
      <c r="AI89" s="91">
        <v>28.32</v>
      </c>
      <c r="AJ89" s="92">
        <v>27.52</v>
      </c>
      <c r="AK89" s="93">
        <v>27.72</v>
      </c>
      <c r="AL89" s="62" t="s">
        <v>783</v>
      </c>
      <c r="AM89" s="62"/>
      <c r="AN89" s="63" t="s">
        <v>222</v>
      </c>
    </row>
    <row r="90" spans="1:40" ht="409.5" x14ac:dyDescent="0.4">
      <c r="A90" s="3">
        <v>88</v>
      </c>
      <c r="B90" s="70" t="s">
        <v>784</v>
      </c>
      <c r="C90" s="70" t="s">
        <v>692</v>
      </c>
      <c r="D90" s="64" t="s">
        <v>40</v>
      </c>
      <c r="E90" s="71" t="s">
        <v>693</v>
      </c>
      <c r="F90" s="70" t="s">
        <v>785</v>
      </c>
      <c r="G90" s="71" t="s">
        <v>786</v>
      </c>
      <c r="H90" s="71" t="s">
        <v>69</v>
      </c>
      <c r="I90" s="70" t="s">
        <v>647</v>
      </c>
      <c r="J90" s="70" t="s">
        <v>45</v>
      </c>
      <c r="K90" s="70">
        <v>3.75</v>
      </c>
      <c r="L90" s="70" t="s">
        <v>787</v>
      </c>
      <c r="M90" s="70">
        <v>3.75</v>
      </c>
      <c r="N90" s="70" t="s">
        <v>787</v>
      </c>
      <c r="O90" s="65">
        <f>2+0.25+0.2+0.3+1</f>
        <v>3.75</v>
      </c>
      <c r="P90" s="65" t="s">
        <v>788</v>
      </c>
      <c r="Q90" s="70">
        <v>18.600000000000001</v>
      </c>
      <c r="R90" s="70" t="s">
        <v>789</v>
      </c>
      <c r="S90" s="70">
        <v>18.600000000000001</v>
      </c>
      <c r="T90" s="70" t="s">
        <v>789</v>
      </c>
      <c r="U90" s="65">
        <v>18.600000000000001</v>
      </c>
      <c r="V90" s="65" t="s">
        <v>789</v>
      </c>
      <c r="W90" s="70">
        <v>1.8</v>
      </c>
      <c r="X90" s="70" t="s">
        <v>790</v>
      </c>
      <c r="Y90" s="63">
        <v>1.8</v>
      </c>
      <c r="Z90" s="63" t="s">
        <v>790</v>
      </c>
      <c r="AA90" s="65">
        <v>1.8</v>
      </c>
      <c r="AB90" s="65" t="s">
        <v>790</v>
      </c>
      <c r="AC90" s="70">
        <v>3.7</v>
      </c>
      <c r="AD90" s="70" t="s">
        <v>791</v>
      </c>
      <c r="AE90" s="70">
        <v>3.7</v>
      </c>
      <c r="AF90" s="70" t="s">
        <v>791</v>
      </c>
      <c r="AG90" s="65">
        <f>0.2+1+1.2+0.2+0.3+0.4+0.2</f>
        <v>3.5</v>
      </c>
      <c r="AH90" s="65" t="s">
        <v>792</v>
      </c>
      <c r="AI90" s="70">
        <v>27.85</v>
      </c>
      <c r="AJ90" s="65">
        <f>M90+S90+Y90+AE90</f>
        <v>27.85</v>
      </c>
      <c r="AK90" s="65">
        <f>AG90+AA90+U90+O90</f>
        <v>27.650000000000002</v>
      </c>
      <c r="AL90" s="72"/>
      <c r="AM90" s="62" t="s">
        <v>185</v>
      </c>
      <c r="AN90" s="62" t="s">
        <v>186</v>
      </c>
    </row>
    <row r="91" spans="1:40" ht="409.5" x14ac:dyDescent="0.4">
      <c r="A91" s="3">
        <v>89</v>
      </c>
      <c r="B91" s="94">
        <v>20233185039</v>
      </c>
      <c r="C91" s="70" t="s">
        <v>692</v>
      </c>
      <c r="D91" s="64" t="s">
        <v>40</v>
      </c>
      <c r="E91" s="94" t="s">
        <v>793</v>
      </c>
      <c r="F91" s="94" t="s">
        <v>794</v>
      </c>
      <c r="G91" s="94">
        <v>13510846304</v>
      </c>
      <c r="H91" s="94" t="s">
        <v>795</v>
      </c>
      <c r="I91" s="94" t="s">
        <v>647</v>
      </c>
      <c r="J91" s="94" t="s">
        <v>45</v>
      </c>
      <c r="K91" s="94">
        <v>5.55</v>
      </c>
      <c r="L91" s="70" t="s">
        <v>796</v>
      </c>
      <c r="M91" s="65">
        <v>5.35</v>
      </c>
      <c r="N91" s="65" t="s">
        <v>797</v>
      </c>
      <c r="O91" s="65">
        <v>5.55</v>
      </c>
      <c r="P91" s="65" t="s">
        <v>798</v>
      </c>
      <c r="Q91" s="94">
        <v>18.16</v>
      </c>
      <c r="R91" s="70" t="s">
        <v>799</v>
      </c>
      <c r="S91" s="95">
        <v>18.16</v>
      </c>
      <c r="T91" s="65" t="s">
        <v>799</v>
      </c>
      <c r="U91" s="95">
        <v>18.16</v>
      </c>
      <c r="V91" s="65" t="s">
        <v>799</v>
      </c>
      <c r="W91" s="94">
        <v>1.2</v>
      </c>
      <c r="X91" s="70" t="s">
        <v>800</v>
      </c>
      <c r="Y91" s="95">
        <v>1</v>
      </c>
      <c r="Z91" s="65" t="s">
        <v>801</v>
      </c>
      <c r="AA91" s="95">
        <v>1</v>
      </c>
      <c r="AB91" s="65" t="s">
        <v>801</v>
      </c>
      <c r="AC91" s="94">
        <v>2.8</v>
      </c>
      <c r="AD91" s="70" t="s">
        <v>802</v>
      </c>
      <c r="AE91" s="95">
        <v>2.8</v>
      </c>
      <c r="AF91" s="65" t="s">
        <v>802</v>
      </c>
      <c r="AG91" s="95">
        <v>2.8</v>
      </c>
      <c r="AH91" s="65" t="s">
        <v>802</v>
      </c>
      <c r="AI91" s="62">
        <v>27.71</v>
      </c>
      <c r="AJ91" s="65">
        <v>27.31</v>
      </c>
      <c r="AK91" s="95">
        <v>27.51</v>
      </c>
      <c r="AL91" s="65" t="s">
        <v>803</v>
      </c>
      <c r="AM91" s="62" t="s">
        <v>804</v>
      </c>
      <c r="AN91" s="67"/>
    </row>
    <row r="92" spans="1:40" ht="409.5" x14ac:dyDescent="0.4">
      <c r="A92" s="3">
        <v>90</v>
      </c>
      <c r="B92" s="62">
        <v>20233141012</v>
      </c>
      <c r="C92" s="62" t="s">
        <v>681</v>
      </c>
      <c r="D92" s="64" t="s">
        <v>40</v>
      </c>
      <c r="E92" s="62" t="s">
        <v>805</v>
      </c>
      <c r="F92" s="62" t="s">
        <v>806</v>
      </c>
      <c r="G92" s="62">
        <v>15813387102</v>
      </c>
      <c r="H92" s="62" t="s">
        <v>251</v>
      </c>
      <c r="I92" s="62" t="s">
        <v>647</v>
      </c>
      <c r="J92" s="62" t="s">
        <v>45</v>
      </c>
      <c r="K92" s="62">
        <v>6</v>
      </c>
      <c r="L92" s="62" t="s">
        <v>807</v>
      </c>
      <c r="M92" s="62">
        <v>6</v>
      </c>
      <c r="N92" s="62" t="s">
        <v>807</v>
      </c>
      <c r="O92" s="62">
        <v>5.9</v>
      </c>
      <c r="P92" s="62" t="s">
        <v>808</v>
      </c>
      <c r="Q92" s="62">
        <v>18.399999999999999</v>
      </c>
      <c r="R92" s="62" t="s">
        <v>809</v>
      </c>
      <c r="S92" s="62">
        <v>18.399999999999999</v>
      </c>
      <c r="T92" s="62" t="s">
        <v>809</v>
      </c>
      <c r="U92" s="62">
        <v>18.399999999999999</v>
      </c>
      <c r="V92" s="62" t="s">
        <v>809</v>
      </c>
      <c r="W92" s="62">
        <v>3</v>
      </c>
      <c r="X92" s="62" t="s">
        <v>810</v>
      </c>
      <c r="Y92" s="62">
        <v>1.6</v>
      </c>
      <c r="Z92" s="62" t="s">
        <v>811</v>
      </c>
      <c r="AA92" s="62">
        <v>1.6</v>
      </c>
      <c r="AB92" s="65" t="s">
        <v>812</v>
      </c>
      <c r="AC92" s="62">
        <v>1.7</v>
      </c>
      <c r="AD92" s="62" t="s">
        <v>813</v>
      </c>
      <c r="AE92" s="62">
        <v>1.6</v>
      </c>
      <c r="AF92" s="62" t="s">
        <v>814</v>
      </c>
      <c r="AG92" s="63">
        <v>1.6</v>
      </c>
      <c r="AH92" s="62" t="s">
        <v>814</v>
      </c>
      <c r="AI92" s="91">
        <v>29.1</v>
      </c>
      <c r="AJ92" s="65">
        <v>27.6</v>
      </c>
      <c r="AK92" s="62">
        <v>27.5</v>
      </c>
      <c r="AL92" s="79"/>
      <c r="AM92" s="69" t="s">
        <v>748</v>
      </c>
      <c r="AN92" s="69" t="s">
        <v>749</v>
      </c>
    </row>
    <row r="93" spans="1:40" ht="409.5" x14ac:dyDescent="0.4">
      <c r="A93" s="3">
        <v>91</v>
      </c>
      <c r="B93" s="94">
        <v>20233141108</v>
      </c>
      <c r="C93" s="70" t="s">
        <v>681</v>
      </c>
      <c r="D93" s="64" t="s">
        <v>40</v>
      </c>
      <c r="E93" s="94" t="s">
        <v>317</v>
      </c>
      <c r="F93" s="94" t="s">
        <v>815</v>
      </c>
      <c r="G93" s="96" t="s">
        <v>816</v>
      </c>
      <c r="H93" s="94" t="s">
        <v>817</v>
      </c>
      <c r="I93" s="94" t="s">
        <v>647</v>
      </c>
      <c r="J93" s="94" t="s">
        <v>45</v>
      </c>
      <c r="K93" s="94" t="s">
        <v>818</v>
      </c>
      <c r="L93" s="70" t="s">
        <v>819</v>
      </c>
      <c r="M93" s="94" t="s">
        <v>820</v>
      </c>
      <c r="N93" s="70" t="s">
        <v>821</v>
      </c>
      <c r="O93" s="62">
        <v>5.95</v>
      </c>
      <c r="P93" s="70" t="s">
        <v>822</v>
      </c>
      <c r="Q93" s="94" t="s">
        <v>823</v>
      </c>
      <c r="R93" s="70" t="s">
        <v>824</v>
      </c>
      <c r="S93" s="94" t="s">
        <v>823</v>
      </c>
      <c r="T93" s="70" t="s">
        <v>824</v>
      </c>
      <c r="U93" s="69"/>
      <c r="V93" s="69"/>
      <c r="W93" s="94" t="s">
        <v>400</v>
      </c>
      <c r="X93" s="70" t="s">
        <v>825</v>
      </c>
      <c r="Y93" s="63">
        <v>1</v>
      </c>
      <c r="Z93" s="70" t="s">
        <v>826</v>
      </c>
      <c r="AA93" s="69"/>
      <c r="AB93" s="69"/>
      <c r="AC93" s="94" t="s">
        <v>827</v>
      </c>
      <c r="AD93" s="70" t="s">
        <v>828</v>
      </c>
      <c r="AE93" s="94" t="s">
        <v>829</v>
      </c>
      <c r="AF93" s="70" t="s">
        <v>830</v>
      </c>
      <c r="AG93" s="80"/>
      <c r="AH93" s="80"/>
      <c r="AI93" s="94" t="s">
        <v>831</v>
      </c>
      <c r="AJ93" s="94" t="s">
        <v>832</v>
      </c>
      <c r="AK93" s="65">
        <v>27.11</v>
      </c>
      <c r="AL93" s="72" t="s">
        <v>833</v>
      </c>
      <c r="AM93" s="69" t="s">
        <v>834</v>
      </c>
      <c r="AN93" s="62" t="s">
        <v>835</v>
      </c>
    </row>
    <row r="94" spans="1:40" ht="409.5" x14ac:dyDescent="0.4">
      <c r="A94" s="3">
        <v>92</v>
      </c>
      <c r="B94" s="63">
        <v>20233141059</v>
      </c>
      <c r="C94" s="63" t="s">
        <v>681</v>
      </c>
      <c r="D94" s="64" t="s">
        <v>40</v>
      </c>
      <c r="E94" s="64" t="s">
        <v>682</v>
      </c>
      <c r="F94" s="63" t="s">
        <v>836</v>
      </c>
      <c r="G94" s="63">
        <v>13590962788</v>
      </c>
      <c r="H94" s="63" t="s">
        <v>117</v>
      </c>
      <c r="I94" s="63" t="s">
        <v>647</v>
      </c>
      <c r="J94" s="63" t="s">
        <v>45</v>
      </c>
      <c r="K94" s="63">
        <v>1.7</v>
      </c>
      <c r="L94" s="63" t="s">
        <v>837</v>
      </c>
      <c r="M94" s="65">
        <v>1.7</v>
      </c>
      <c r="N94" s="65" t="s">
        <v>837</v>
      </c>
      <c r="O94" s="65">
        <v>1.8</v>
      </c>
      <c r="P94" s="65" t="s">
        <v>838</v>
      </c>
      <c r="Q94" s="63">
        <v>18.04</v>
      </c>
      <c r="R94" s="63" t="s">
        <v>839</v>
      </c>
      <c r="S94" s="65">
        <v>17.95</v>
      </c>
      <c r="T94" s="65" t="s">
        <v>839</v>
      </c>
      <c r="U94" s="62">
        <v>17.95</v>
      </c>
      <c r="V94" s="62"/>
      <c r="W94" s="63">
        <v>0.6</v>
      </c>
      <c r="X94" s="63" t="s">
        <v>840</v>
      </c>
      <c r="Y94" s="65">
        <v>0.6</v>
      </c>
      <c r="Z94" s="65" t="s">
        <v>840</v>
      </c>
      <c r="AA94" s="62">
        <v>0.6</v>
      </c>
      <c r="AB94" s="62"/>
      <c r="AC94" s="63">
        <v>6.65</v>
      </c>
      <c r="AD94" s="63" t="s">
        <v>841</v>
      </c>
      <c r="AE94" s="65">
        <v>6.65</v>
      </c>
      <c r="AF94" s="65" t="s">
        <v>841</v>
      </c>
      <c r="AG94" s="65">
        <v>6.5</v>
      </c>
      <c r="AH94" s="65"/>
      <c r="AI94" s="63">
        <v>26.69</v>
      </c>
      <c r="AJ94" s="65">
        <v>26.9</v>
      </c>
      <c r="AK94" s="62">
        <f>O94+U94+AA94+AG94</f>
        <v>26.85</v>
      </c>
      <c r="AL94" s="62"/>
      <c r="AM94" s="62" t="s">
        <v>480</v>
      </c>
      <c r="AN94" s="62" t="s">
        <v>691</v>
      </c>
    </row>
    <row r="95" spans="1:40" ht="409.5" x14ac:dyDescent="0.4">
      <c r="A95" s="3">
        <v>93</v>
      </c>
      <c r="B95" s="90">
        <v>20233141041</v>
      </c>
      <c r="C95" s="62" t="s">
        <v>681</v>
      </c>
      <c r="D95" s="64" t="s">
        <v>40</v>
      </c>
      <c r="E95" s="64" t="s">
        <v>211</v>
      </c>
      <c r="F95" s="62" t="s">
        <v>842</v>
      </c>
      <c r="G95" s="62">
        <v>13527087107</v>
      </c>
      <c r="H95" s="62" t="s">
        <v>347</v>
      </c>
      <c r="I95" s="62" t="s">
        <v>647</v>
      </c>
      <c r="J95" s="62" t="s">
        <v>45</v>
      </c>
      <c r="K95" s="62">
        <v>5.95</v>
      </c>
      <c r="L95" s="62" t="s">
        <v>843</v>
      </c>
      <c r="M95" s="62">
        <v>5.15</v>
      </c>
      <c r="N95" s="62" t="s">
        <v>844</v>
      </c>
      <c r="O95" s="65">
        <v>4.8</v>
      </c>
      <c r="P95" s="62" t="s">
        <v>845</v>
      </c>
      <c r="Q95" s="62">
        <v>18.190000000000001</v>
      </c>
      <c r="R95" s="62" t="s">
        <v>846</v>
      </c>
      <c r="S95" s="62">
        <v>18.190000000000001</v>
      </c>
      <c r="T95" s="62" t="s">
        <v>846</v>
      </c>
      <c r="U95" s="62">
        <v>18.190000000000001</v>
      </c>
      <c r="V95" s="62" t="s">
        <v>846</v>
      </c>
      <c r="W95" s="62">
        <v>1</v>
      </c>
      <c r="X95" s="62" t="s">
        <v>847</v>
      </c>
      <c r="Y95" s="62">
        <v>1</v>
      </c>
      <c r="Z95" s="62" t="s">
        <v>847</v>
      </c>
      <c r="AA95" s="65">
        <v>1.2</v>
      </c>
      <c r="AB95" s="62" t="s">
        <v>848</v>
      </c>
      <c r="AC95" s="62">
        <v>2.4500000000000002</v>
      </c>
      <c r="AD95" s="62" t="s">
        <v>849</v>
      </c>
      <c r="AE95" s="62">
        <v>2.4500000000000002</v>
      </c>
      <c r="AF95" s="62" t="s">
        <v>849</v>
      </c>
      <c r="AG95" s="62">
        <v>2.4500000000000002</v>
      </c>
      <c r="AH95" s="62" t="s">
        <v>849</v>
      </c>
      <c r="AI95" s="91">
        <v>27.59</v>
      </c>
      <c r="AJ95" s="92">
        <v>26.79</v>
      </c>
      <c r="AK95" s="93">
        <v>26.64</v>
      </c>
      <c r="AL95" s="62" t="s">
        <v>850</v>
      </c>
      <c r="AM95" s="62"/>
      <c r="AN95" s="63" t="s">
        <v>222</v>
      </c>
    </row>
    <row r="96" spans="1:40" ht="409.5" x14ac:dyDescent="0.4">
      <c r="A96" s="3">
        <v>94</v>
      </c>
      <c r="B96" s="90">
        <v>20233141025</v>
      </c>
      <c r="C96" s="62" t="s">
        <v>681</v>
      </c>
      <c r="D96" s="64" t="s">
        <v>40</v>
      </c>
      <c r="E96" s="64" t="s">
        <v>211</v>
      </c>
      <c r="F96" s="62" t="s">
        <v>851</v>
      </c>
      <c r="G96" s="62">
        <v>15059052214</v>
      </c>
      <c r="H96" s="62" t="s">
        <v>347</v>
      </c>
      <c r="I96" s="62" t="s">
        <v>647</v>
      </c>
      <c r="J96" s="62" t="s">
        <v>45</v>
      </c>
      <c r="K96" s="62">
        <v>5.8</v>
      </c>
      <c r="L96" s="62" t="s">
        <v>852</v>
      </c>
      <c r="M96" s="62">
        <v>5.3</v>
      </c>
      <c r="N96" s="62" t="s">
        <v>853</v>
      </c>
      <c r="O96" s="65">
        <v>5.4</v>
      </c>
      <c r="P96" s="62" t="s">
        <v>854</v>
      </c>
      <c r="Q96" s="62">
        <v>18.25</v>
      </c>
      <c r="R96" s="62" t="s">
        <v>855</v>
      </c>
      <c r="S96" s="62">
        <v>18.25</v>
      </c>
      <c r="T96" s="62" t="s">
        <v>855</v>
      </c>
      <c r="U96" s="62">
        <v>18.25</v>
      </c>
      <c r="V96" s="62" t="s">
        <v>855</v>
      </c>
      <c r="W96" s="62">
        <v>1</v>
      </c>
      <c r="X96" s="62" t="s">
        <v>856</v>
      </c>
      <c r="Y96" s="62">
        <v>1</v>
      </c>
      <c r="Z96" s="62" t="s">
        <v>857</v>
      </c>
      <c r="AA96" s="62">
        <v>1</v>
      </c>
      <c r="AB96" s="62" t="s">
        <v>857</v>
      </c>
      <c r="AC96" s="62">
        <v>2.35</v>
      </c>
      <c r="AD96" s="62" t="s">
        <v>858</v>
      </c>
      <c r="AE96" s="62">
        <v>1.95</v>
      </c>
      <c r="AF96" s="62" t="s">
        <v>859</v>
      </c>
      <c r="AG96" s="62">
        <v>1.95</v>
      </c>
      <c r="AH96" s="62" t="s">
        <v>859</v>
      </c>
      <c r="AI96" s="91">
        <v>27.4</v>
      </c>
      <c r="AJ96" s="92">
        <v>26.5</v>
      </c>
      <c r="AK96" s="93">
        <v>26.6</v>
      </c>
      <c r="AL96" s="62" t="s">
        <v>850</v>
      </c>
      <c r="AM96" s="62"/>
      <c r="AN96" s="63" t="s">
        <v>222</v>
      </c>
    </row>
    <row r="97" spans="1:40" ht="409.5" x14ac:dyDescent="0.4">
      <c r="A97" s="3">
        <v>95</v>
      </c>
      <c r="B97" s="67">
        <v>20233141016</v>
      </c>
      <c r="C97" s="67" t="s">
        <v>681</v>
      </c>
      <c r="D97" s="64" t="s">
        <v>40</v>
      </c>
      <c r="E97" s="74" t="s">
        <v>299</v>
      </c>
      <c r="F97" s="66" t="s">
        <v>860</v>
      </c>
      <c r="G97" s="67">
        <v>18320697005</v>
      </c>
      <c r="H97" s="73" t="s">
        <v>861</v>
      </c>
      <c r="I97" s="73" t="s">
        <v>647</v>
      </c>
      <c r="J97" s="66" t="s">
        <v>45</v>
      </c>
      <c r="K97" s="73">
        <v>5.0999999999999996</v>
      </c>
      <c r="L97" s="75" t="s">
        <v>862</v>
      </c>
      <c r="M97" s="76" t="s">
        <v>863</v>
      </c>
      <c r="N97" s="77" t="s">
        <v>864</v>
      </c>
      <c r="O97" s="76">
        <v>4.9000000000000004</v>
      </c>
      <c r="P97" s="77" t="s">
        <v>865</v>
      </c>
      <c r="Q97" s="66">
        <v>18.475000000000001</v>
      </c>
      <c r="R97" s="68" t="s">
        <v>866</v>
      </c>
      <c r="S97" s="76" t="s">
        <v>867</v>
      </c>
      <c r="T97" s="97" t="s">
        <v>866</v>
      </c>
      <c r="U97" s="76">
        <v>18.48</v>
      </c>
      <c r="V97" s="97" t="s">
        <v>866</v>
      </c>
      <c r="W97" s="66">
        <v>0.4</v>
      </c>
      <c r="X97" s="75" t="s">
        <v>868</v>
      </c>
      <c r="Y97" s="76" t="s">
        <v>869</v>
      </c>
      <c r="Z97" s="77" t="s">
        <v>870</v>
      </c>
      <c r="AA97" s="76">
        <v>0.8</v>
      </c>
      <c r="AB97" s="77" t="s">
        <v>870</v>
      </c>
      <c r="AC97" s="66">
        <v>2.8</v>
      </c>
      <c r="AD97" s="68" t="s">
        <v>871</v>
      </c>
      <c r="AE97" s="76">
        <v>2.8</v>
      </c>
      <c r="AF97" s="97" t="s">
        <v>871</v>
      </c>
      <c r="AG97" s="76">
        <v>2.4</v>
      </c>
      <c r="AH97" s="97" t="s">
        <v>872</v>
      </c>
      <c r="AI97" s="66">
        <v>26.774999999999999</v>
      </c>
      <c r="AJ97" s="78" t="s">
        <v>873</v>
      </c>
      <c r="AK97" s="62">
        <v>26.58</v>
      </c>
      <c r="AL97" s="80" t="s">
        <v>874</v>
      </c>
      <c r="AM97" s="69" t="s">
        <v>737</v>
      </c>
      <c r="AN97" s="62" t="s">
        <v>316</v>
      </c>
    </row>
    <row r="98" spans="1:40" ht="409.5" x14ac:dyDescent="0.4">
      <c r="A98" s="3">
        <v>96</v>
      </c>
      <c r="B98" s="62">
        <v>20233141043</v>
      </c>
      <c r="C98" s="62" t="s">
        <v>681</v>
      </c>
      <c r="D98" s="64" t="s">
        <v>40</v>
      </c>
      <c r="E98" s="62" t="s">
        <v>805</v>
      </c>
      <c r="F98" s="62" t="s">
        <v>875</v>
      </c>
      <c r="G98" s="62">
        <v>18327163947</v>
      </c>
      <c r="H98" s="62" t="s">
        <v>773</v>
      </c>
      <c r="I98" s="62" t="s">
        <v>647</v>
      </c>
      <c r="J98" s="62" t="s">
        <v>45</v>
      </c>
      <c r="K98" s="64">
        <v>3.85</v>
      </c>
      <c r="L98" s="62" t="s">
        <v>876</v>
      </c>
      <c r="M98" s="64">
        <v>3.85</v>
      </c>
      <c r="N98" s="62" t="s">
        <v>876</v>
      </c>
      <c r="O98" s="64">
        <v>3.85</v>
      </c>
      <c r="P98" s="62" t="s">
        <v>876</v>
      </c>
      <c r="Q98" s="62">
        <v>18.77</v>
      </c>
      <c r="R98" s="64" t="s">
        <v>877</v>
      </c>
      <c r="S98" s="62">
        <v>18.77</v>
      </c>
      <c r="T98" s="64" t="s">
        <v>877</v>
      </c>
      <c r="U98" s="62">
        <v>18.77</v>
      </c>
      <c r="V98" s="64" t="s">
        <v>877</v>
      </c>
      <c r="W98" s="62">
        <v>1.2</v>
      </c>
      <c r="X98" s="62" t="s">
        <v>878</v>
      </c>
      <c r="Y98" s="65">
        <v>1.2</v>
      </c>
      <c r="Z98" s="65" t="s">
        <v>879</v>
      </c>
      <c r="AA98" s="62">
        <v>1.2</v>
      </c>
      <c r="AB98" s="62" t="s">
        <v>878</v>
      </c>
      <c r="AC98" s="62">
        <v>3.1</v>
      </c>
      <c r="AD98" s="62" t="s">
        <v>880</v>
      </c>
      <c r="AE98" s="65">
        <v>2.6</v>
      </c>
      <c r="AF98" s="65" t="s">
        <v>881</v>
      </c>
      <c r="AG98" s="65">
        <v>2.6</v>
      </c>
      <c r="AH98" s="62" t="s">
        <v>882</v>
      </c>
      <c r="AI98" s="64">
        <v>26.92</v>
      </c>
      <c r="AJ98" s="65">
        <v>26.42</v>
      </c>
      <c r="AK98" s="65">
        <v>26.42</v>
      </c>
      <c r="AL98" s="80"/>
      <c r="AM98" s="69" t="s">
        <v>748</v>
      </c>
      <c r="AN98" s="69" t="s">
        <v>749</v>
      </c>
    </row>
    <row r="99" spans="1:40" ht="409.5" x14ac:dyDescent="0.4">
      <c r="A99" s="3">
        <v>97</v>
      </c>
      <c r="B99" s="62">
        <v>20233141114</v>
      </c>
      <c r="C99" s="62" t="s">
        <v>681</v>
      </c>
      <c r="D99" s="64" t="s">
        <v>40</v>
      </c>
      <c r="E99" s="62" t="s">
        <v>805</v>
      </c>
      <c r="F99" s="62" t="s">
        <v>883</v>
      </c>
      <c r="G99" s="62">
        <v>15085017011</v>
      </c>
      <c r="H99" s="62" t="s">
        <v>213</v>
      </c>
      <c r="I99" s="62" t="s">
        <v>647</v>
      </c>
      <c r="J99" s="62" t="s">
        <v>45</v>
      </c>
      <c r="K99" s="62" t="s">
        <v>884</v>
      </c>
      <c r="L99" s="62" t="s">
        <v>885</v>
      </c>
      <c r="M99" s="62">
        <v>5.6</v>
      </c>
      <c r="N99" s="62" t="s">
        <v>886</v>
      </c>
      <c r="O99" s="62">
        <v>5.0999999999999996</v>
      </c>
      <c r="P99" s="62" t="s">
        <v>886</v>
      </c>
      <c r="Q99" s="62" t="s">
        <v>607</v>
      </c>
      <c r="R99" s="62" t="s">
        <v>887</v>
      </c>
      <c r="S99" s="62" t="s">
        <v>607</v>
      </c>
      <c r="T99" s="62" t="s">
        <v>887</v>
      </c>
      <c r="U99" s="62" t="s">
        <v>607</v>
      </c>
      <c r="V99" s="62" t="s">
        <v>887</v>
      </c>
      <c r="W99" s="62" t="s">
        <v>487</v>
      </c>
      <c r="X99" s="62" t="s">
        <v>888</v>
      </c>
      <c r="Y99" s="62" t="s">
        <v>487</v>
      </c>
      <c r="Z99" s="62" t="s">
        <v>889</v>
      </c>
      <c r="AA99" s="62">
        <v>1.8</v>
      </c>
      <c r="AB99" s="62" t="s">
        <v>889</v>
      </c>
      <c r="AC99" s="62" t="s">
        <v>389</v>
      </c>
      <c r="AD99" s="62" t="s">
        <v>890</v>
      </c>
      <c r="AE99" s="62" t="s">
        <v>389</v>
      </c>
      <c r="AF99" s="62" t="s">
        <v>891</v>
      </c>
      <c r="AG99" s="62" t="s">
        <v>389</v>
      </c>
      <c r="AH99" s="65" t="s">
        <v>892</v>
      </c>
      <c r="AI99" s="62">
        <v>26.6</v>
      </c>
      <c r="AJ99" s="62"/>
      <c r="AK99" s="62">
        <v>26.4</v>
      </c>
      <c r="AL99" s="69"/>
      <c r="AM99" s="69" t="s">
        <v>748</v>
      </c>
      <c r="AN99" s="69" t="s">
        <v>749</v>
      </c>
    </row>
    <row r="100" spans="1:40" ht="352.5" x14ac:dyDescent="0.4">
      <c r="A100" s="3">
        <v>98</v>
      </c>
      <c r="B100" s="67">
        <v>20233185012</v>
      </c>
      <c r="C100" s="67" t="s">
        <v>692</v>
      </c>
      <c r="D100" s="64" t="s">
        <v>40</v>
      </c>
      <c r="E100" s="64" t="s">
        <v>188</v>
      </c>
      <c r="F100" s="66" t="s">
        <v>893</v>
      </c>
      <c r="G100" s="98">
        <v>130548912105</v>
      </c>
      <c r="H100" s="66" t="s">
        <v>894</v>
      </c>
      <c r="I100" s="62" t="s">
        <v>647</v>
      </c>
      <c r="J100" s="62" t="s">
        <v>45</v>
      </c>
      <c r="K100" s="62">
        <v>5.2</v>
      </c>
      <c r="L100" s="62" t="s">
        <v>895</v>
      </c>
      <c r="M100" s="62">
        <v>4.2</v>
      </c>
      <c r="N100" s="62" t="s">
        <v>895</v>
      </c>
      <c r="O100" s="65">
        <v>4.9000000000000004</v>
      </c>
      <c r="P100" s="62" t="s">
        <v>896</v>
      </c>
      <c r="Q100" s="62">
        <v>18.16</v>
      </c>
      <c r="R100" s="62" t="s">
        <v>897</v>
      </c>
      <c r="S100" s="62">
        <v>18.16</v>
      </c>
      <c r="T100" s="62" t="s">
        <v>897</v>
      </c>
      <c r="U100" s="62">
        <v>18.16</v>
      </c>
      <c r="V100" s="62" t="s">
        <v>897</v>
      </c>
      <c r="W100" s="62" t="s">
        <v>132</v>
      </c>
      <c r="X100" s="62" t="s">
        <v>898</v>
      </c>
      <c r="Y100" s="62" t="s">
        <v>132</v>
      </c>
      <c r="Z100" s="62" t="s">
        <v>898</v>
      </c>
      <c r="AA100" s="62" t="s">
        <v>132</v>
      </c>
      <c r="AB100" s="62" t="s">
        <v>898</v>
      </c>
      <c r="AC100" s="62">
        <v>2.2999999999999998</v>
      </c>
      <c r="AD100" s="62" t="s">
        <v>899</v>
      </c>
      <c r="AE100" s="62">
        <v>2.2999999999999998</v>
      </c>
      <c r="AF100" s="62" t="s">
        <v>899</v>
      </c>
      <c r="AG100" s="62">
        <v>2.2999999999999998</v>
      </c>
      <c r="AH100" s="62" t="s">
        <v>899</v>
      </c>
      <c r="AI100" s="62">
        <v>26.26</v>
      </c>
      <c r="AJ100" s="62">
        <v>26.26</v>
      </c>
      <c r="AK100" s="95">
        <v>26.36</v>
      </c>
      <c r="AL100" s="68" t="s">
        <v>900</v>
      </c>
      <c r="AM100" s="69" t="s">
        <v>198</v>
      </c>
      <c r="AN100" s="69" t="s">
        <v>199</v>
      </c>
    </row>
    <row r="101" spans="1:40" ht="409.5" x14ac:dyDescent="0.4">
      <c r="A101" s="3">
        <v>99</v>
      </c>
      <c r="B101" s="70" t="s">
        <v>901</v>
      </c>
      <c r="C101" s="70" t="s">
        <v>692</v>
      </c>
      <c r="D101" s="64" t="s">
        <v>40</v>
      </c>
      <c r="E101" s="71" t="s">
        <v>902</v>
      </c>
      <c r="F101" s="70" t="s">
        <v>903</v>
      </c>
      <c r="G101" s="71" t="s">
        <v>904</v>
      </c>
      <c r="H101" s="71" t="s">
        <v>69</v>
      </c>
      <c r="I101" s="70" t="s">
        <v>647</v>
      </c>
      <c r="J101" s="70" t="s">
        <v>45</v>
      </c>
      <c r="K101" s="70">
        <v>5.15</v>
      </c>
      <c r="L101" s="63" t="s">
        <v>905</v>
      </c>
      <c r="M101" s="70">
        <v>5.15</v>
      </c>
      <c r="N101" s="63" t="s">
        <v>905</v>
      </c>
      <c r="O101" s="65">
        <f>2+0.25+0.5+0.5+0.2+0.4+0.3+1</f>
        <v>5.15</v>
      </c>
      <c r="P101" s="65" t="s">
        <v>905</v>
      </c>
      <c r="Q101" s="70">
        <v>18.63</v>
      </c>
      <c r="R101" s="70" t="s">
        <v>906</v>
      </c>
      <c r="S101" s="70">
        <v>18.63</v>
      </c>
      <c r="T101" s="70" t="s">
        <v>906</v>
      </c>
      <c r="U101" s="65">
        <v>18.63</v>
      </c>
      <c r="V101" s="65" t="s">
        <v>906</v>
      </c>
      <c r="W101" s="70">
        <v>1</v>
      </c>
      <c r="X101" s="70" t="s">
        <v>907</v>
      </c>
      <c r="Y101" s="63">
        <v>1</v>
      </c>
      <c r="Z101" s="63" t="s">
        <v>907</v>
      </c>
      <c r="AA101" s="65">
        <v>1</v>
      </c>
      <c r="AB101" s="65" t="s">
        <v>907</v>
      </c>
      <c r="AC101" s="70">
        <v>1.5</v>
      </c>
      <c r="AD101" s="70" t="s">
        <v>908</v>
      </c>
      <c r="AE101" s="65">
        <v>1.3</v>
      </c>
      <c r="AF101" s="65" t="s">
        <v>909</v>
      </c>
      <c r="AG101" s="65">
        <v>1.3</v>
      </c>
      <c r="AH101" s="65" t="s">
        <v>909</v>
      </c>
      <c r="AI101" s="70">
        <v>26.28</v>
      </c>
      <c r="AJ101" s="65">
        <f>M101+S101+Y101+AE101</f>
        <v>26.080000000000002</v>
      </c>
      <c r="AK101" s="65">
        <f>AG101+AA101+U101+O101</f>
        <v>26.08</v>
      </c>
      <c r="AL101" s="72"/>
      <c r="AM101" s="62" t="s">
        <v>185</v>
      </c>
      <c r="AN101" s="62" t="s">
        <v>186</v>
      </c>
    </row>
    <row r="102" spans="1:40" ht="387.75" x14ac:dyDescent="0.4">
      <c r="A102" s="3">
        <v>100</v>
      </c>
      <c r="B102" s="67">
        <v>20233185036</v>
      </c>
      <c r="C102" s="67" t="s">
        <v>692</v>
      </c>
      <c r="D102" s="64" t="s">
        <v>40</v>
      </c>
      <c r="E102" s="74" t="s">
        <v>299</v>
      </c>
      <c r="F102" s="66" t="s">
        <v>910</v>
      </c>
      <c r="G102" s="67">
        <v>13973345575</v>
      </c>
      <c r="H102" s="73" t="s">
        <v>911</v>
      </c>
      <c r="I102" s="73" t="s">
        <v>647</v>
      </c>
      <c r="J102" s="66" t="s">
        <v>45</v>
      </c>
      <c r="K102" s="73"/>
      <c r="L102" s="68" t="s">
        <v>912</v>
      </c>
      <c r="M102" s="76" t="s">
        <v>913</v>
      </c>
      <c r="N102" s="97" t="s">
        <v>914</v>
      </c>
      <c r="O102" s="76">
        <v>5.3</v>
      </c>
      <c r="P102" s="97" t="s">
        <v>915</v>
      </c>
      <c r="Q102" s="66">
        <v>18.52</v>
      </c>
      <c r="R102" s="68" t="s">
        <v>916</v>
      </c>
      <c r="S102" s="76">
        <v>18.52</v>
      </c>
      <c r="T102" s="97" t="s">
        <v>916</v>
      </c>
      <c r="U102" s="76">
        <v>18.52</v>
      </c>
      <c r="V102" s="97" t="s">
        <v>916</v>
      </c>
      <c r="W102" s="66">
        <v>1.4</v>
      </c>
      <c r="X102" s="68" t="s">
        <v>917</v>
      </c>
      <c r="Y102" s="76" t="s">
        <v>918</v>
      </c>
      <c r="Z102" s="97" t="s">
        <v>919</v>
      </c>
      <c r="AA102" s="76">
        <v>1</v>
      </c>
      <c r="AB102" s="97" t="s">
        <v>919</v>
      </c>
      <c r="AC102" s="66">
        <v>1.1000000000000001</v>
      </c>
      <c r="AD102" s="68" t="s">
        <v>920</v>
      </c>
      <c r="AE102" s="76">
        <v>1.1000000000000001</v>
      </c>
      <c r="AF102" s="97" t="s">
        <v>920</v>
      </c>
      <c r="AG102" s="76">
        <v>1.1000000000000001</v>
      </c>
      <c r="AH102" s="97" t="s">
        <v>920</v>
      </c>
      <c r="AI102" s="66">
        <v>25.23</v>
      </c>
      <c r="AJ102" s="78" t="s">
        <v>921</v>
      </c>
      <c r="AK102" s="67">
        <v>25.92</v>
      </c>
      <c r="AL102" s="73" t="s">
        <v>922</v>
      </c>
      <c r="AM102" s="69" t="s">
        <v>737</v>
      </c>
      <c r="AN102" s="62" t="s">
        <v>316</v>
      </c>
    </row>
    <row r="103" spans="1:40" ht="409.5" x14ac:dyDescent="0.4">
      <c r="A103" s="3">
        <v>101</v>
      </c>
      <c r="B103" s="63">
        <v>20233185062</v>
      </c>
      <c r="C103" s="63" t="s">
        <v>692</v>
      </c>
      <c r="D103" s="64" t="s">
        <v>40</v>
      </c>
      <c r="E103" s="64" t="s">
        <v>682</v>
      </c>
      <c r="F103" s="63" t="s">
        <v>923</v>
      </c>
      <c r="G103" s="63">
        <v>13924592581</v>
      </c>
      <c r="H103" s="63" t="s">
        <v>117</v>
      </c>
      <c r="I103" s="63" t="s">
        <v>647</v>
      </c>
      <c r="J103" s="63" t="s">
        <v>45</v>
      </c>
      <c r="K103" s="63">
        <v>0.9</v>
      </c>
      <c r="L103" s="63" t="s">
        <v>924</v>
      </c>
      <c r="M103" s="65">
        <v>0.7</v>
      </c>
      <c r="N103" s="65" t="s">
        <v>925</v>
      </c>
      <c r="O103" s="62">
        <v>0.7</v>
      </c>
      <c r="P103" s="62"/>
      <c r="Q103" s="63">
        <v>18.416</v>
      </c>
      <c r="R103" s="63" t="s">
        <v>926</v>
      </c>
      <c r="S103" s="65">
        <v>18.420000000000002</v>
      </c>
      <c r="T103" s="65" t="s">
        <v>926</v>
      </c>
      <c r="U103" s="62">
        <v>18.420000000000002</v>
      </c>
      <c r="V103" s="62"/>
      <c r="W103" s="63">
        <v>0.6</v>
      </c>
      <c r="X103" s="63" t="s">
        <v>927</v>
      </c>
      <c r="Y103" s="65">
        <v>0.8</v>
      </c>
      <c r="Z103" s="65" t="s">
        <v>928</v>
      </c>
      <c r="AA103" s="62">
        <v>0.8</v>
      </c>
      <c r="AB103" s="62"/>
      <c r="AC103" s="63">
        <v>5.9</v>
      </c>
      <c r="AD103" s="63" t="s">
        <v>929</v>
      </c>
      <c r="AE103" s="65">
        <v>5.9</v>
      </c>
      <c r="AF103" s="65" t="s">
        <v>929</v>
      </c>
      <c r="AG103" s="63">
        <v>5.9</v>
      </c>
      <c r="AH103" s="63"/>
      <c r="AI103" s="63">
        <v>25.815999999999999</v>
      </c>
      <c r="AJ103" s="65">
        <v>25.82</v>
      </c>
      <c r="AK103" s="62">
        <f>O103+U103+AA103+AG103</f>
        <v>25.82</v>
      </c>
      <c r="AL103" s="65"/>
      <c r="AM103" s="62" t="s">
        <v>480</v>
      </c>
      <c r="AN103" s="62" t="s">
        <v>691</v>
      </c>
    </row>
    <row r="104" spans="1:40" ht="409.5" x14ac:dyDescent="0.4">
      <c r="A104" s="3">
        <v>102</v>
      </c>
      <c r="B104" s="63">
        <v>20233185015</v>
      </c>
      <c r="C104" s="63" t="s">
        <v>692</v>
      </c>
      <c r="D104" s="64" t="s">
        <v>40</v>
      </c>
      <c r="E104" s="64" t="s">
        <v>682</v>
      </c>
      <c r="F104" s="63" t="s">
        <v>930</v>
      </c>
      <c r="G104" s="63">
        <v>13651436411</v>
      </c>
      <c r="H104" s="63" t="s">
        <v>931</v>
      </c>
      <c r="I104" s="63" t="s">
        <v>647</v>
      </c>
      <c r="J104" s="63" t="s">
        <v>45</v>
      </c>
      <c r="K104" s="63">
        <v>6.5</v>
      </c>
      <c r="L104" s="63" t="s">
        <v>932</v>
      </c>
      <c r="M104" s="65">
        <v>6.3</v>
      </c>
      <c r="N104" s="65" t="s">
        <v>933</v>
      </c>
      <c r="O104" s="65">
        <v>6.3</v>
      </c>
      <c r="P104" s="65" t="s">
        <v>934</v>
      </c>
      <c r="Q104" s="63">
        <v>18.431999999999999</v>
      </c>
      <c r="R104" s="63" t="s">
        <v>935</v>
      </c>
      <c r="S104" s="65">
        <v>18.43</v>
      </c>
      <c r="T104" s="65" t="s">
        <v>935</v>
      </c>
      <c r="U104" s="62">
        <v>18.43</v>
      </c>
      <c r="V104" s="62"/>
      <c r="W104" s="63">
        <v>0.6</v>
      </c>
      <c r="X104" s="63" t="s">
        <v>936</v>
      </c>
      <c r="Y104" s="65">
        <v>0.6</v>
      </c>
      <c r="Z104" s="65" t="s">
        <v>936</v>
      </c>
      <c r="AA104" s="62">
        <v>0.6</v>
      </c>
      <c r="AB104" s="62"/>
      <c r="AC104" s="63">
        <v>0.6</v>
      </c>
      <c r="AD104" s="63" t="s">
        <v>937</v>
      </c>
      <c r="AE104" s="65">
        <v>0.4</v>
      </c>
      <c r="AF104" s="65" t="s">
        <v>938</v>
      </c>
      <c r="AG104" s="65">
        <v>0.4</v>
      </c>
      <c r="AH104" s="65"/>
      <c r="AI104" s="63">
        <v>26.132000000000001</v>
      </c>
      <c r="AJ104" s="65">
        <v>25.93</v>
      </c>
      <c r="AK104" s="65">
        <f>O104+U104+AA104+AG104</f>
        <v>25.73</v>
      </c>
      <c r="AL104" s="62"/>
      <c r="AM104" s="62" t="s">
        <v>480</v>
      </c>
      <c r="AN104" s="62" t="s">
        <v>691</v>
      </c>
    </row>
    <row r="105" spans="1:40" ht="409.5" x14ac:dyDescent="0.4">
      <c r="A105" s="3">
        <v>103</v>
      </c>
      <c r="B105" s="94">
        <v>20233185065</v>
      </c>
      <c r="C105" s="70" t="s">
        <v>692</v>
      </c>
      <c r="D105" s="64" t="s">
        <v>40</v>
      </c>
      <c r="E105" s="94" t="s">
        <v>793</v>
      </c>
      <c r="F105" s="94" t="s">
        <v>939</v>
      </c>
      <c r="G105" s="94">
        <v>18819474624</v>
      </c>
      <c r="H105" s="94" t="s">
        <v>940</v>
      </c>
      <c r="I105" s="94" t="s">
        <v>647</v>
      </c>
      <c r="J105" s="94" t="s">
        <v>45</v>
      </c>
      <c r="K105" s="94">
        <v>6.6</v>
      </c>
      <c r="L105" s="70" t="s">
        <v>941</v>
      </c>
      <c r="M105" s="65">
        <v>5.6</v>
      </c>
      <c r="N105" s="65" t="s">
        <v>942</v>
      </c>
      <c r="O105" s="65">
        <v>5.8</v>
      </c>
      <c r="P105" s="65" t="s">
        <v>943</v>
      </c>
      <c r="Q105" s="94">
        <v>17.774999999999999</v>
      </c>
      <c r="R105" s="70" t="s">
        <v>944</v>
      </c>
      <c r="S105" s="95">
        <v>17.774999999999999</v>
      </c>
      <c r="T105" s="65" t="s">
        <v>944</v>
      </c>
      <c r="U105" s="95">
        <v>17.78</v>
      </c>
      <c r="V105" s="65" t="s">
        <v>944</v>
      </c>
      <c r="W105" s="94">
        <v>0.6</v>
      </c>
      <c r="X105" s="70" t="s">
        <v>945</v>
      </c>
      <c r="Y105" s="65">
        <v>0.4</v>
      </c>
      <c r="Z105" s="65" t="s">
        <v>946</v>
      </c>
      <c r="AA105" s="65">
        <v>0.4</v>
      </c>
      <c r="AB105" s="65" t="s">
        <v>946</v>
      </c>
      <c r="AC105" s="94">
        <v>2.6</v>
      </c>
      <c r="AD105" s="70" t="s">
        <v>947</v>
      </c>
      <c r="AE105" s="95">
        <v>1.7</v>
      </c>
      <c r="AF105" s="65" t="s">
        <v>948</v>
      </c>
      <c r="AG105" s="95">
        <v>1.7</v>
      </c>
      <c r="AH105" s="65" t="s">
        <v>948</v>
      </c>
      <c r="AI105" s="67">
        <v>27.574999999999999</v>
      </c>
      <c r="AJ105" s="65">
        <f>AE105+Y105+S105+M105</f>
        <v>25.475000000000001</v>
      </c>
      <c r="AK105" s="65">
        <v>25.67</v>
      </c>
      <c r="AL105" s="65" t="s">
        <v>949</v>
      </c>
      <c r="AM105" s="62" t="s">
        <v>804</v>
      </c>
      <c r="AN105" s="67"/>
    </row>
    <row r="106" spans="1:40" ht="409.5" x14ac:dyDescent="0.4">
      <c r="A106" s="3">
        <v>104</v>
      </c>
      <c r="B106" s="67">
        <v>20233141050</v>
      </c>
      <c r="C106" s="67" t="s">
        <v>681</v>
      </c>
      <c r="D106" s="64" t="s">
        <v>40</v>
      </c>
      <c r="E106" s="74" t="s">
        <v>299</v>
      </c>
      <c r="F106" s="66" t="s">
        <v>950</v>
      </c>
      <c r="G106" s="67">
        <v>19978921035</v>
      </c>
      <c r="H106" s="73" t="s">
        <v>951</v>
      </c>
      <c r="I106" s="73" t="s">
        <v>647</v>
      </c>
      <c r="J106" s="66" t="s">
        <v>45</v>
      </c>
      <c r="K106" s="73">
        <v>0.9</v>
      </c>
      <c r="L106" s="75" t="s">
        <v>952</v>
      </c>
      <c r="M106" s="76" t="s">
        <v>953</v>
      </c>
      <c r="N106" s="77" t="s">
        <v>954</v>
      </c>
      <c r="O106" s="76">
        <v>1.1000000000000001</v>
      </c>
      <c r="P106" s="77" t="s">
        <v>954</v>
      </c>
      <c r="Q106" s="66">
        <v>18.375</v>
      </c>
      <c r="R106" s="68" t="s">
        <v>955</v>
      </c>
      <c r="S106" s="76">
        <v>18.375</v>
      </c>
      <c r="T106" s="97" t="s">
        <v>955</v>
      </c>
      <c r="U106" s="76">
        <v>18.38</v>
      </c>
      <c r="V106" s="97" t="s">
        <v>955</v>
      </c>
      <c r="W106" s="66">
        <v>7.6</v>
      </c>
      <c r="X106" s="75" t="s">
        <v>956</v>
      </c>
      <c r="Y106" s="76">
        <v>7.6</v>
      </c>
      <c r="Z106" s="77" t="s">
        <v>956</v>
      </c>
      <c r="AA106" s="76">
        <v>5.6</v>
      </c>
      <c r="AB106" s="77" t="s">
        <v>957</v>
      </c>
      <c r="AC106" s="66">
        <v>0.9</v>
      </c>
      <c r="AD106" s="68" t="s">
        <v>958</v>
      </c>
      <c r="AE106" s="76" t="s">
        <v>959</v>
      </c>
      <c r="AF106" s="97" t="s">
        <v>960</v>
      </c>
      <c r="AG106" s="76" t="s">
        <v>389</v>
      </c>
      <c r="AH106" s="97" t="s">
        <v>960</v>
      </c>
      <c r="AI106" s="66">
        <v>27.78</v>
      </c>
      <c r="AJ106" s="78" t="s">
        <v>961</v>
      </c>
      <c r="AK106" s="62">
        <v>25.48</v>
      </c>
      <c r="AL106" s="79" t="s">
        <v>962</v>
      </c>
      <c r="AM106" s="69" t="s">
        <v>737</v>
      </c>
      <c r="AN106" s="62" t="s">
        <v>316</v>
      </c>
    </row>
    <row r="107" spans="1:40" ht="409.5" x14ac:dyDescent="0.4">
      <c r="A107" s="3">
        <v>105</v>
      </c>
      <c r="B107" s="62">
        <v>20233141096</v>
      </c>
      <c r="C107" s="62" t="s">
        <v>681</v>
      </c>
      <c r="D107" s="64" t="s">
        <v>40</v>
      </c>
      <c r="E107" s="62" t="s">
        <v>805</v>
      </c>
      <c r="F107" s="62" t="s">
        <v>963</v>
      </c>
      <c r="G107" s="62">
        <v>18316207132</v>
      </c>
      <c r="H107" s="62" t="s">
        <v>262</v>
      </c>
      <c r="I107" s="62" t="s">
        <v>647</v>
      </c>
      <c r="J107" s="62" t="s">
        <v>45</v>
      </c>
      <c r="K107" s="62">
        <v>1.5</v>
      </c>
      <c r="L107" s="62" t="s">
        <v>964</v>
      </c>
      <c r="M107" s="62">
        <v>1.1000000000000001</v>
      </c>
      <c r="N107" s="62" t="s">
        <v>965</v>
      </c>
      <c r="O107" s="62">
        <v>1.1000000000000001</v>
      </c>
      <c r="P107" s="62" t="s">
        <v>965</v>
      </c>
      <c r="Q107" s="62">
        <v>18.41</v>
      </c>
      <c r="R107" s="62" t="s">
        <v>966</v>
      </c>
      <c r="S107" s="62">
        <v>18.41</v>
      </c>
      <c r="T107" s="62" t="s">
        <v>966</v>
      </c>
      <c r="U107" s="62">
        <v>18.41</v>
      </c>
      <c r="V107" s="62" t="s">
        <v>966</v>
      </c>
      <c r="W107" s="62">
        <v>5.4</v>
      </c>
      <c r="X107" s="62" t="s">
        <v>967</v>
      </c>
      <c r="Y107" s="62">
        <v>5.2</v>
      </c>
      <c r="Z107" s="62" t="s">
        <v>968</v>
      </c>
      <c r="AA107" s="62">
        <v>5.2</v>
      </c>
      <c r="AB107" s="62" t="s">
        <v>968</v>
      </c>
      <c r="AC107" s="62">
        <v>0.6</v>
      </c>
      <c r="AD107" s="62" t="s">
        <v>969</v>
      </c>
      <c r="AE107" s="62">
        <v>0.6</v>
      </c>
      <c r="AF107" s="62" t="s">
        <v>969</v>
      </c>
      <c r="AG107" s="62">
        <v>0.6</v>
      </c>
      <c r="AH107" s="62" t="s">
        <v>969</v>
      </c>
      <c r="AI107" s="62">
        <v>25.91</v>
      </c>
      <c r="AJ107" s="62">
        <v>25.31</v>
      </c>
      <c r="AK107" s="62">
        <v>25.31</v>
      </c>
      <c r="AL107" s="69"/>
      <c r="AM107" s="69" t="s">
        <v>748</v>
      </c>
      <c r="AN107" s="69" t="s">
        <v>749</v>
      </c>
    </row>
    <row r="108" spans="1:40" ht="409.5" x14ac:dyDescent="0.4">
      <c r="A108" s="3">
        <v>106</v>
      </c>
      <c r="B108" s="62">
        <v>20233141017</v>
      </c>
      <c r="C108" s="62" t="s">
        <v>681</v>
      </c>
      <c r="D108" s="64" t="s">
        <v>40</v>
      </c>
      <c r="E108" s="62" t="s">
        <v>805</v>
      </c>
      <c r="F108" s="62" t="s">
        <v>970</v>
      </c>
      <c r="G108" s="62">
        <v>13660669262</v>
      </c>
      <c r="H108" s="62" t="s">
        <v>43</v>
      </c>
      <c r="I108" s="62" t="s">
        <v>647</v>
      </c>
      <c r="J108" s="62" t="s">
        <v>45</v>
      </c>
      <c r="K108" s="62">
        <v>2.2000000000000002</v>
      </c>
      <c r="L108" s="62" t="s">
        <v>971</v>
      </c>
      <c r="M108" s="62">
        <v>2.2000000000000002</v>
      </c>
      <c r="N108" s="62" t="s">
        <v>971</v>
      </c>
      <c r="O108" s="62">
        <v>2.2000000000000002</v>
      </c>
      <c r="P108" s="62" t="s">
        <v>971</v>
      </c>
      <c r="Q108" s="91">
        <v>18.3</v>
      </c>
      <c r="R108" s="62" t="s">
        <v>972</v>
      </c>
      <c r="S108" s="91">
        <v>18.3</v>
      </c>
      <c r="T108" s="62" t="s">
        <v>972</v>
      </c>
      <c r="U108" s="91">
        <v>18.3</v>
      </c>
      <c r="V108" s="62" t="s">
        <v>972</v>
      </c>
      <c r="W108" s="62">
        <v>0.5</v>
      </c>
      <c r="X108" s="62" t="s">
        <v>973</v>
      </c>
      <c r="Y108" s="62">
        <v>0.5</v>
      </c>
      <c r="Z108" s="62" t="s">
        <v>973</v>
      </c>
      <c r="AA108" s="65">
        <v>0.4</v>
      </c>
      <c r="AB108" s="65" t="s">
        <v>974</v>
      </c>
      <c r="AC108" s="62">
        <v>4.4000000000000004</v>
      </c>
      <c r="AD108" s="62" t="s">
        <v>975</v>
      </c>
      <c r="AE108" s="62">
        <v>4.4000000000000004</v>
      </c>
      <c r="AF108" s="62" t="s">
        <v>975</v>
      </c>
      <c r="AG108" s="62">
        <v>4.4000000000000004</v>
      </c>
      <c r="AH108" s="62" t="s">
        <v>975</v>
      </c>
      <c r="AI108" s="91">
        <v>25.4</v>
      </c>
      <c r="AJ108" s="91">
        <v>25.4</v>
      </c>
      <c r="AK108" s="93">
        <v>25.3</v>
      </c>
      <c r="AL108" s="80"/>
      <c r="AM108" s="69" t="s">
        <v>748</v>
      </c>
      <c r="AN108" s="69" t="s">
        <v>749</v>
      </c>
    </row>
    <row r="109" spans="1:40" ht="409.5" x14ac:dyDescent="0.4">
      <c r="A109" s="3">
        <v>107</v>
      </c>
      <c r="B109" s="90">
        <v>20233141083</v>
      </c>
      <c r="C109" s="62" t="s">
        <v>681</v>
      </c>
      <c r="D109" s="64" t="s">
        <v>40</v>
      </c>
      <c r="E109" s="64" t="s">
        <v>211</v>
      </c>
      <c r="F109" s="62" t="s">
        <v>976</v>
      </c>
      <c r="G109" s="62">
        <v>18238759722</v>
      </c>
      <c r="H109" s="62" t="s">
        <v>274</v>
      </c>
      <c r="I109" s="62" t="s">
        <v>647</v>
      </c>
      <c r="J109" s="62" t="s">
        <v>45</v>
      </c>
      <c r="K109" s="62">
        <v>4.8</v>
      </c>
      <c r="L109" s="62" t="s">
        <v>977</v>
      </c>
      <c r="M109" s="62">
        <v>4.7</v>
      </c>
      <c r="N109" s="62" t="s">
        <v>978</v>
      </c>
      <c r="O109" s="65">
        <v>4.8</v>
      </c>
      <c r="P109" s="62" t="s">
        <v>979</v>
      </c>
      <c r="Q109" s="62" t="s">
        <v>980</v>
      </c>
      <c r="R109" s="62" t="s">
        <v>981</v>
      </c>
      <c r="S109" s="62">
        <v>18.75</v>
      </c>
      <c r="T109" s="62" t="s">
        <v>981</v>
      </c>
      <c r="U109" s="62">
        <v>18.75</v>
      </c>
      <c r="V109" s="62" t="s">
        <v>981</v>
      </c>
      <c r="W109" s="62">
        <v>1</v>
      </c>
      <c r="X109" s="62" t="s">
        <v>982</v>
      </c>
      <c r="Y109" s="62">
        <v>1</v>
      </c>
      <c r="Z109" s="62" t="s">
        <v>982</v>
      </c>
      <c r="AA109" s="62">
        <v>1</v>
      </c>
      <c r="AB109" s="62" t="s">
        <v>982</v>
      </c>
      <c r="AC109" s="62">
        <v>0.4</v>
      </c>
      <c r="AD109" s="62" t="s">
        <v>983</v>
      </c>
      <c r="AE109" s="62">
        <v>0.4</v>
      </c>
      <c r="AF109" s="62" t="s">
        <v>983</v>
      </c>
      <c r="AG109" s="62">
        <v>0.4</v>
      </c>
      <c r="AH109" s="62" t="s">
        <v>983</v>
      </c>
      <c r="AI109" s="91">
        <v>24.95</v>
      </c>
      <c r="AJ109" s="92">
        <v>24.85</v>
      </c>
      <c r="AK109" s="93">
        <v>24.95</v>
      </c>
      <c r="AL109" s="62" t="s">
        <v>850</v>
      </c>
      <c r="AM109" s="62"/>
      <c r="AN109" s="63" t="s">
        <v>222</v>
      </c>
    </row>
    <row r="110" spans="1:40" ht="409.5" x14ac:dyDescent="0.4">
      <c r="A110" s="3">
        <v>108</v>
      </c>
      <c r="B110" s="90">
        <v>20233141101</v>
      </c>
      <c r="C110" s="62" t="s">
        <v>681</v>
      </c>
      <c r="D110" s="64" t="s">
        <v>40</v>
      </c>
      <c r="E110" s="64" t="s">
        <v>211</v>
      </c>
      <c r="F110" s="62" t="s">
        <v>984</v>
      </c>
      <c r="G110" s="90">
        <v>15087139986</v>
      </c>
      <c r="H110" s="62" t="s">
        <v>213</v>
      </c>
      <c r="I110" s="62" t="s">
        <v>647</v>
      </c>
      <c r="J110" s="62" t="s">
        <v>45</v>
      </c>
      <c r="K110" s="62">
        <v>2.5</v>
      </c>
      <c r="L110" s="62" t="s">
        <v>985</v>
      </c>
      <c r="M110" s="62">
        <v>2.2999999999999998</v>
      </c>
      <c r="N110" s="62" t="s">
        <v>986</v>
      </c>
      <c r="O110" s="65">
        <v>2.4</v>
      </c>
      <c r="P110" s="62" t="s">
        <v>987</v>
      </c>
      <c r="Q110" s="62">
        <v>18.64</v>
      </c>
      <c r="R110" s="62" t="s">
        <v>988</v>
      </c>
      <c r="S110" s="62">
        <v>18.64</v>
      </c>
      <c r="T110" s="62" t="s">
        <v>988</v>
      </c>
      <c r="U110" s="62">
        <v>18.64</v>
      </c>
      <c r="V110" s="62" t="s">
        <v>988</v>
      </c>
      <c r="W110" s="62">
        <v>1.3</v>
      </c>
      <c r="X110" s="62" t="s">
        <v>989</v>
      </c>
      <c r="Y110" s="62">
        <v>1.3</v>
      </c>
      <c r="Z110" s="62" t="s">
        <v>989</v>
      </c>
      <c r="AA110" s="62">
        <v>1.3</v>
      </c>
      <c r="AB110" s="62" t="s">
        <v>989</v>
      </c>
      <c r="AC110" s="62">
        <v>2.6</v>
      </c>
      <c r="AD110" s="62" t="s">
        <v>990</v>
      </c>
      <c r="AE110" s="62">
        <v>2.6</v>
      </c>
      <c r="AF110" s="62" t="s">
        <v>990</v>
      </c>
      <c r="AG110" s="62">
        <v>2.6</v>
      </c>
      <c r="AH110" s="62" t="s">
        <v>990</v>
      </c>
      <c r="AI110" s="91">
        <v>25.04</v>
      </c>
      <c r="AJ110" s="92">
        <v>24.84</v>
      </c>
      <c r="AK110" s="93">
        <v>24.94</v>
      </c>
      <c r="AL110" s="62" t="s">
        <v>850</v>
      </c>
      <c r="AM110" s="62"/>
      <c r="AN110" s="63" t="s">
        <v>222</v>
      </c>
    </row>
    <row r="111" spans="1:40" ht="409.5" x14ac:dyDescent="0.4">
      <c r="A111" s="3">
        <v>109</v>
      </c>
      <c r="B111" s="94">
        <v>20233141109</v>
      </c>
      <c r="C111" s="70" t="s">
        <v>681</v>
      </c>
      <c r="D111" s="64" t="s">
        <v>40</v>
      </c>
      <c r="E111" s="67" t="s">
        <v>317</v>
      </c>
      <c r="F111" s="94" t="s">
        <v>991</v>
      </c>
      <c r="G111" s="96">
        <v>15918764452</v>
      </c>
      <c r="H111" s="94" t="s">
        <v>817</v>
      </c>
      <c r="I111" s="94" t="s">
        <v>647</v>
      </c>
      <c r="J111" s="94" t="s">
        <v>45</v>
      </c>
      <c r="K111" s="94" t="s">
        <v>992</v>
      </c>
      <c r="L111" s="70" t="s">
        <v>993</v>
      </c>
      <c r="M111" s="73" t="s">
        <v>994</v>
      </c>
      <c r="N111" s="70" t="s">
        <v>995</v>
      </c>
      <c r="O111" s="73"/>
      <c r="P111" s="70"/>
      <c r="Q111" s="94" t="s">
        <v>996</v>
      </c>
      <c r="R111" s="70" t="s">
        <v>997</v>
      </c>
      <c r="S111" s="94" t="s">
        <v>996</v>
      </c>
      <c r="T111" s="70" t="s">
        <v>997</v>
      </c>
      <c r="U111" s="73"/>
      <c r="V111" s="73"/>
      <c r="W111" s="94" t="s">
        <v>327</v>
      </c>
      <c r="X111" s="70" t="s">
        <v>998</v>
      </c>
      <c r="Y111" s="94" t="s">
        <v>327</v>
      </c>
      <c r="Z111" s="70" t="s">
        <v>998</v>
      </c>
      <c r="AA111" s="73"/>
      <c r="AB111" s="73"/>
      <c r="AC111" s="94" t="s">
        <v>999</v>
      </c>
      <c r="AD111" s="70" t="s">
        <v>1000</v>
      </c>
      <c r="AE111" s="89" t="s">
        <v>430</v>
      </c>
      <c r="AF111" s="70" t="s">
        <v>1001</v>
      </c>
      <c r="AG111" s="89"/>
      <c r="AH111" s="89"/>
      <c r="AI111" s="94" t="s">
        <v>1002</v>
      </c>
      <c r="AJ111" s="94" t="s">
        <v>1003</v>
      </c>
      <c r="AK111" s="67">
        <v>24.74</v>
      </c>
      <c r="AL111" s="69" t="s">
        <v>1004</v>
      </c>
      <c r="AM111" s="69" t="s">
        <v>834</v>
      </c>
      <c r="AN111" s="68" t="s">
        <v>835</v>
      </c>
    </row>
    <row r="112" spans="1:40" ht="409.5" x14ac:dyDescent="0.4">
      <c r="A112" s="3">
        <v>110</v>
      </c>
      <c r="B112" s="90">
        <v>20233185008</v>
      </c>
      <c r="C112" s="62" t="s">
        <v>692</v>
      </c>
      <c r="D112" s="64" t="s">
        <v>40</v>
      </c>
      <c r="E112" s="64" t="s">
        <v>211</v>
      </c>
      <c r="F112" s="62" t="s">
        <v>1005</v>
      </c>
      <c r="G112" s="62">
        <v>18820566800</v>
      </c>
      <c r="H112" s="62" t="s">
        <v>773</v>
      </c>
      <c r="I112" s="62" t="s">
        <v>647</v>
      </c>
      <c r="J112" s="62" t="s">
        <v>45</v>
      </c>
      <c r="K112" s="62">
        <v>4.75</v>
      </c>
      <c r="L112" s="62" t="s">
        <v>1006</v>
      </c>
      <c r="M112" s="62">
        <v>4.75</v>
      </c>
      <c r="N112" s="62" t="s">
        <v>1006</v>
      </c>
      <c r="O112" s="62">
        <v>4.75</v>
      </c>
      <c r="P112" s="62" t="s">
        <v>1006</v>
      </c>
      <c r="Q112" s="62">
        <v>17.86</v>
      </c>
      <c r="R112" s="62" t="s">
        <v>1007</v>
      </c>
      <c r="S112" s="62">
        <v>17.86</v>
      </c>
      <c r="T112" s="62" t="s">
        <v>1007</v>
      </c>
      <c r="U112" s="62">
        <v>17.86</v>
      </c>
      <c r="V112" s="62" t="s">
        <v>1007</v>
      </c>
      <c r="W112" s="62">
        <v>1</v>
      </c>
      <c r="X112" s="62" t="s">
        <v>1008</v>
      </c>
      <c r="Y112" s="62">
        <v>1</v>
      </c>
      <c r="Z112" s="62" t="s">
        <v>1008</v>
      </c>
      <c r="AA112" s="62">
        <v>1</v>
      </c>
      <c r="AB112" s="62" t="s">
        <v>1008</v>
      </c>
      <c r="AC112" s="62">
        <v>1.6</v>
      </c>
      <c r="AD112" s="62" t="s">
        <v>1009</v>
      </c>
      <c r="AE112" s="62">
        <v>1.1000000000000001</v>
      </c>
      <c r="AF112" s="62" t="s">
        <v>1010</v>
      </c>
      <c r="AG112" s="62">
        <v>1.1000000000000001</v>
      </c>
      <c r="AH112" s="62" t="s">
        <v>1010</v>
      </c>
      <c r="AI112" s="91">
        <v>25.21</v>
      </c>
      <c r="AJ112" s="92">
        <v>24.71</v>
      </c>
      <c r="AK112" s="92">
        <v>24.71</v>
      </c>
      <c r="AL112" s="62" t="s">
        <v>1011</v>
      </c>
      <c r="AM112" s="62"/>
      <c r="AN112" s="63" t="s">
        <v>222</v>
      </c>
    </row>
    <row r="113" spans="1:40" ht="409.5" x14ac:dyDescent="0.4">
      <c r="A113" s="3">
        <v>111</v>
      </c>
      <c r="B113" s="83">
        <v>20233141053</v>
      </c>
      <c r="C113" s="63" t="s">
        <v>681</v>
      </c>
      <c r="D113" s="64" t="s">
        <v>40</v>
      </c>
      <c r="E113" s="63" t="s">
        <v>211</v>
      </c>
      <c r="F113" s="63" t="s">
        <v>1012</v>
      </c>
      <c r="G113" s="83">
        <v>16620452353</v>
      </c>
      <c r="H113" s="63" t="s">
        <v>347</v>
      </c>
      <c r="I113" s="63" t="s">
        <v>647</v>
      </c>
      <c r="J113" s="63" t="s">
        <v>45</v>
      </c>
      <c r="K113" s="63">
        <v>5.0999999999999996</v>
      </c>
      <c r="L113" s="63" t="s">
        <v>1013</v>
      </c>
      <c r="M113" s="63">
        <v>5</v>
      </c>
      <c r="N113" s="63" t="s">
        <v>1014</v>
      </c>
      <c r="O113" s="65">
        <v>5.0999999999999996</v>
      </c>
      <c r="P113" s="63" t="s">
        <v>1015</v>
      </c>
      <c r="Q113" s="62">
        <v>17.79</v>
      </c>
      <c r="R113" s="70" t="s">
        <v>1016</v>
      </c>
      <c r="S113" s="63">
        <v>17.79</v>
      </c>
      <c r="T113" s="63" t="s">
        <v>1016</v>
      </c>
      <c r="U113" s="63">
        <v>17.79</v>
      </c>
      <c r="V113" s="63" t="s">
        <v>1016</v>
      </c>
      <c r="W113" s="63">
        <v>1</v>
      </c>
      <c r="X113" s="63" t="s">
        <v>1017</v>
      </c>
      <c r="Y113" s="63">
        <v>1</v>
      </c>
      <c r="Z113" s="63" t="s">
        <v>1017</v>
      </c>
      <c r="AA113" s="63">
        <v>1</v>
      </c>
      <c r="AB113" s="63" t="s">
        <v>1017</v>
      </c>
      <c r="AC113" s="63">
        <v>1.1499999999999999</v>
      </c>
      <c r="AD113" s="63" t="s">
        <v>1018</v>
      </c>
      <c r="AE113" s="63">
        <v>0.75</v>
      </c>
      <c r="AF113" s="63" t="s">
        <v>1019</v>
      </c>
      <c r="AG113" s="63">
        <v>0.75</v>
      </c>
      <c r="AH113" s="63" t="s">
        <v>1019</v>
      </c>
      <c r="AI113" s="91">
        <v>25.04</v>
      </c>
      <c r="AJ113" s="92">
        <v>24.54</v>
      </c>
      <c r="AK113" s="93">
        <v>24.65</v>
      </c>
      <c r="AL113" s="63" t="s">
        <v>1020</v>
      </c>
      <c r="AM113" s="63"/>
      <c r="AN113" s="63" t="s">
        <v>222</v>
      </c>
    </row>
    <row r="114" spans="1:40" ht="409.5" x14ac:dyDescent="0.4">
      <c r="A114" s="3">
        <v>112</v>
      </c>
      <c r="B114" s="94">
        <v>20233141007</v>
      </c>
      <c r="C114" s="70" t="s">
        <v>681</v>
      </c>
      <c r="D114" s="64" t="s">
        <v>40</v>
      </c>
      <c r="E114" s="94" t="s">
        <v>793</v>
      </c>
      <c r="F114" s="94" t="s">
        <v>1021</v>
      </c>
      <c r="G114" s="94">
        <v>15295855124</v>
      </c>
      <c r="H114" s="94" t="s">
        <v>262</v>
      </c>
      <c r="I114" s="94" t="s">
        <v>647</v>
      </c>
      <c r="J114" s="94" t="s">
        <v>45</v>
      </c>
      <c r="K114" s="94">
        <v>0.9</v>
      </c>
      <c r="L114" s="70" t="s">
        <v>1022</v>
      </c>
      <c r="M114" s="95">
        <v>0.5</v>
      </c>
      <c r="N114" s="65" t="s">
        <v>1023</v>
      </c>
      <c r="O114" s="95">
        <v>0.5</v>
      </c>
      <c r="P114" s="65" t="s">
        <v>1023</v>
      </c>
      <c r="Q114" s="94">
        <v>18.329999999999998</v>
      </c>
      <c r="R114" s="70" t="s">
        <v>1024</v>
      </c>
      <c r="S114" s="95">
        <v>18.329999999999998</v>
      </c>
      <c r="T114" s="65" t="s">
        <v>1024</v>
      </c>
      <c r="U114" s="95">
        <v>18.329999999999998</v>
      </c>
      <c r="V114" s="65" t="s">
        <v>1024</v>
      </c>
      <c r="W114" s="94">
        <v>5.2</v>
      </c>
      <c r="X114" s="70" t="s">
        <v>1025</v>
      </c>
      <c r="Y114" s="65" t="s">
        <v>1026</v>
      </c>
      <c r="Z114" s="65" t="s">
        <v>1027</v>
      </c>
      <c r="AA114" s="65">
        <v>5.2</v>
      </c>
      <c r="AB114" s="65" t="s">
        <v>1028</v>
      </c>
      <c r="AC114" s="94">
        <v>0.4</v>
      </c>
      <c r="AD114" s="70" t="s">
        <v>1029</v>
      </c>
      <c r="AE114" s="65">
        <v>0.6</v>
      </c>
      <c r="AF114" s="65" t="s">
        <v>1030</v>
      </c>
      <c r="AG114" s="65">
        <v>0.6</v>
      </c>
      <c r="AH114" s="65" t="s">
        <v>1030</v>
      </c>
      <c r="AI114" s="67">
        <v>24.83</v>
      </c>
      <c r="AJ114" s="65">
        <f>M114+S114+5.2+AE114</f>
        <v>24.63</v>
      </c>
      <c r="AK114" s="95">
        <v>24.63</v>
      </c>
      <c r="AL114" s="65" t="s">
        <v>1031</v>
      </c>
      <c r="AM114" s="62" t="s">
        <v>804</v>
      </c>
      <c r="AN114" s="67"/>
    </row>
    <row r="115" spans="1:40" ht="409.5" x14ac:dyDescent="0.4">
      <c r="A115" s="3">
        <v>113</v>
      </c>
      <c r="B115" s="94">
        <v>20233141018</v>
      </c>
      <c r="C115" s="70" t="s">
        <v>681</v>
      </c>
      <c r="D115" s="64" t="s">
        <v>40</v>
      </c>
      <c r="E115" s="94" t="s">
        <v>793</v>
      </c>
      <c r="F115" s="94" t="s">
        <v>1032</v>
      </c>
      <c r="G115" s="94">
        <v>18259562936</v>
      </c>
      <c r="H115" s="94" t="s">
        <v>367</v>
      </c>
      <c r="I115" s="94" t="s">
        <v>647</v>
      </c>
      <c r="J115" s="94" t="s">
        <v>1033</v>
      </c>
      <c r="K115" s="94">
        <v>6.65</v>
      </c>
      <c r="L115" s="70" t="s">
        <v>1034</v>
      </c>
      <c r="M115" s="95">
        <v>4.5999999999999996</v>
      </c>
      <c r="N115" s="65" t="s">
        <v>1035</v>
      </c>
      <c r="O115" s="95">
        <v>4.5999999999999996</v>
      </c>
      <c r="P115" s="65" t="s">
        <v>1035</v>
      </c>
      <c r="Q115" s="94">
        <v>17.93</v>
      </c>
      <c r="R115" s="70" t="s">
        <v>1036</v>
      </c>
      <c r="S115" s="95">
        <v>17.760000000000002</v>
      </c>
      <c r="T115" s="65" t="s">
        <v>1036</v>
      </c>
      <c r="U115" s="65" t="s">
        <v>1037</v>
      </c>
      <c r="V115" s="65" t="s">
        <v>1036</v>
      </c>
      <c r="W115" s="94">
        <v>3.3</v>
      </c>
      <c r="X115" s="70" t="s">
        <v>1038</v>
      </c>
      <c r="Y115" s="95">
        <v>2</v>
      </c>
      <c r="Z115" s="65" t="s">
        <v>1039</v>
      </c>
      <c r="AA115" s="95">
        <v>1.8</v>
      </c>
      <c r="AB115" s="65" t="s">
        <v>1040</v>
      </c>
      <c r="AC115" s="94">
        <v>0.2</v>
      </c>
      <c r="AD115" s="94" t="s">
        <v>1041</v>
      </c>
      <c r="AE115" s="95">
        <v>0.2</v>
      </c>
      <c r="AF115" s="95" t="s">
        <v>1041</v>
      </c>
      <c r="AG115" s="95">
        <v>0.2</v>
      </c>
      <c r="AH115" s="95" t="s">
        <v>1041</v>
      </c>
      <c r="AI115" s="67">
        <v>28.08</v>
      </c>
      <c r="AJ115" s="95">
        <f>AE115+Y115+S115+M115</f>
        <v>24.560000000000002</v>
      </c>
      <c r="AK115" s="95">
        <v>24.53</v>
      </c>
      <c r="AL115" s="65" t="s">
        <v>1042</v>
      </c>
      <c r="AM115" s="62" t="s">
        <v>804</v>
      </c>
      <c r="AN115" s="67"/>
    </row>
    <row r="116" spans="1:40" ht="409.5" x14ac:dyDescent="0.4">
      <c r="A116" s="3">
        <v>114</v>
      </c>
      <c r="B116" s="63">
        <v>20233141094</v>
      </c>
      <c r="C116" s="63" t="s">
        <v>681</v>
      </c>
      <c r="D116" s="64" t="s">
        <v>40</v>
      </c>
      <c r="E116" s="64" t="s">
        <v>682</v>
      </c>
      <c r="F116" s="63" t="s">
        <v>1043</v>
      </c>
      <c r="G116" s="63">
        <v>15976294769</v>
      </c>
      <c r="H116" s="63" t="s">
        <v>931</v>
      </c>
      <c r="I116" s="63" t="s">
        <v>647</v>
      </c>
      <c r="J116" s="63" t="s">
        <v>45</v>
      </c>
      <c r="K116" s="63" t="s">
        <v>1044</v>
      </c>
      <c r="L116" s="63" t="s">
        <v>1045</v>
      </c>
      <c r="M116" s="65" t="s">
        <v>1046</v>
      </c>
      <c r="N116" s="65" t="s">
        <v>1047</v>
      </c>
      <c r="O116" s="65">
        <v>4.95</v>
      </c>
      <c r="P116" s="65" t="s">
        <v>1048</v>
      </c>
      <c r="Q116" s="63">
        <v>18.28</v>
      </c>
      <c r="R116" s="63" t="s">
        <v>1049</v>
      </c>
      <c r="S116" s="65">
        <v>18.28</v>
      </c>
      <c r="T116" s="65" t="s">
        <v>1049</v>
      </c>
      <c r="U116" s="62">
        <v>18.28</v>
      </c>
      <c r="V116" s="62"/>
      <c r="W116" s="63">
        <v>0.8</v>
      </c>
      <c r="X116" s="63" t="s">
        <v>1050</v>
      </c>
      <c r="Y116" s="65">
        <v>0.8</v>
      </c>
      <c r="Z116" s="65" t="s">
        <v>1050</v>
      </c>
      <c r="AA116" s="62">
        <v>0.8</v>
      </c>
      <c r="AB116" s="62"/>
      <c r="AC116" s="63">
        <v>0.8</v>
      </c>
      <c r="AD116" s="63" t="s">
        <v>1051</v>
      </c>
      <c r="AE116" s="65">
        <v>0.4</v>
      </c>
      <c r="AF116" s="65" t="s">
        <v>1052</v>
      </c>
      <c r="AG116" s="63">
        <v>0.4</v>
      </c>
      <c r="AH116" s="65"/>
      <c r="AI116" s="63">
        <v>24.63</v>
      </c>
      <c r="AJ116" s="65">
        <v>24.43</v>
      </c>
      <c r="AK116" s="62">
        <f>O116+U116+AA116+AG116</f>
        <v>24.43</v>
      </c>
      <c r="AL116" s="72"/>
      <c r="AM116" s="62" t="s">
        <v>480</v>
      </c>
      <c r="AN116" s="62" t="s">
        <v>691</v>
      </c>
    </row>
    <row r="117" spans="1:40" ht="409.5" x14ac:dyDescent="0.4">
      <c r="A117" s="3">
        <v>115</v>
      </c>
      <c r="B117" s="90">
        <v>20233185079</v>
      </c>
      <c r="C117" s="62" t="s">
        <v>692</v>
      </c>
      <c r="D117" s="64" t="s">
        <v>40</v>
      </c>
      <c r="E117" s="64" t="s">
        <v>211</v>
      </c>
      <c r="F117" s="62" t="s">
        <v>1053</v>
      </c>
      <c r="G117" s="62">
        <v>15812528888</v>
      </c>
      <c r="H117" s="62" t="s">
        <v>54</v>
      </c>
      <c r="I117" s="62" t="s">
        <v>647</v>
      </c>
      <c r="J117" s="62" t="s">
        <v>45</v>
      </c>
      <c r="K117" s="62">
        <v>0.7</v>
      </c>
      <c r="L117" s="62" t="s">
        <v>1054</v>
      </c>
      <c r="M117" s="62">
        <v>0.7</v>
      </c>
      <c r="N117" s="62" t="s">
        <v>1054</v>
      </c>
      <c r="O117" s="62">
        <v>0.7</v>
      </c>
      <c r="P117" s="62" t="s">
        <v>1054</v>
      </c>
      <c r="Q117" s="62">
        <v>17.690000000000001</v>
      </c>
      <c r="R117" s="62" t="s">
        <v>1055</v>
      </c>
      <c r="S117" s="62">
        <v>17.690000000000001</v>
      </c>
      <c r="T117" s="62" t="s">
        <v>1055</v>
      </c>
      <c r="U117" s="62">
        <v>17.690000000000001</v>
      </c>
      <c r="V117" s="62" t="s">
        <v>1055</v>
      </c>
      <c r="W117" s="62">
        <v>0</v>
      </c>
      <c r="X117" s="62"/>
      <c r="Y117" s="62">
        <v>0</v>
      </c>
      <c r="Z117" s="62"/>
      <c r="AA117" s="62">
        <v>0</v>
      </c>
      <c r="AB117" s="62"/>
      <c r="AC117" s="62">
        <v>5.95</v>
      </c>
      <c r="AD117" s="62" t="s">
        <v>1056</v>
      </c>
      <c r="AE117" s="62">
        <v>5.95</v>
      </c>
      <c r="AF117" s="62" t="s">
        <v>1057</v>
      </c>
      <c r="AG117" s="62">
        <v>5.95</v>
      </c>
      <c r="AH117" s="62" t="s">
        <v>1057</v>
      </c>
      <c r="AI117" s="91">
        <v>24.34</v>
      </c>
      <c r="AJ117" s="92">
        <v>24.34</v>
      </c>
      <c r="AK117" s="92">
        <v>24.34</v>
      </c>
      <c r="AL117" s="62"/>
      <c r="AM117" s="62"/>
      <c r="AN117" s="63" t="s">
        <v>222</v>
      </c>
    </row>
    <row r="118" spans="1:40" ht="409.5" x14ac:dyDescent="0.4">
      <c r="A118" s="3">
        <v>116</v>
      </c>
      <c r="B118" s="62" t="s">
        <v>1058</v>
      </c>
      <c r="C118" s="62" t="s">
        <v>681</v>
      </c>
      <c r="D118" s="64" t="s">
        <v>40</v>
      </c>
      <c r="E118" s="62" t="s">
        <v>805</v>
      </c>
      <c r="F118" s="62" t="s">
        <v>1059</v>
      </c>
      <c r="G118" s="62" t="s">
        <v>1060</v>
      </c>
      <c r="H118" s="62" t="s">
        <v>795</v>
      </c>
      <c r="I118" s="62" t="s">
        <v>647</v>
      </c>
      <c r="J118" s="62" t="s">
        <v>45</v>
      </c>
      <c r="K118" s="62">
        <v>3.9</v>
      </c>
      <c r="L118" s="62" t="s">
        <v>1061</v>
      </c>
      <c r="M118" s="62">
        <v>3.9</v>
      </c>
      <c r="N118" s="62" t="s">
        <v>1061</v>
      </c>
      <c r="O118" s="62">
        <v>3.9</v>
      </c>
      <c r="P118" s="62" t="s">
        <v>1061</v>
      </c>
      <c r="Q118" s="62">
        <v>18.312000000000001</v>
      </c>
      <c r="R118" s="62" t="s">
        <v>1062</v>
      </c>
      <c r="S118" s="62">
        <v>18.312000000000001</v>
      </c>
      <c r="T118" s="62" t="s">
        <v>1062</v>
      </c>
      <c r="U118" s="62">
        <v>18.312000000000001</v>
      </c>
      <c r="V118" s="62" t="s">
        <v>1062</v>
      </c>
      <c r="W118" s="62">
        <v>1.2</v>
      </c>
      <c r="X118" s="62" t="s">
        <v>1063</v>
      </c>
      <c r="Y118" s="62">
        <v>1.2</v>
      </c>
      <c r="Z118" s="62" t="s">
        <v>1063</v>
      </c>
      <c r="AA118" s="62">
        <v>1.2</v>
      </c>
      <c r="AB118" s="62" t="s">
        <v>1064</v>
      </c>
      <c r="AC118" s="62">
        <v>0.8</v>
      </c>
      <c r="AD118" s="62" t="s">
        <v>1065</v>
      </c>
      <c r="AE118" s="62">
        <v>0.8</v>
      </c>
      <c r="AF118" s="62" t="s">
        <v>1065</v>
      </c>
      <c r="AG118" s="62">
        <v>0.8</v>
      </c>
      <c r="AH118" s="62" t="s">
        <v>1065</v>
      </c>
      <c r="AI118" s="62">
        <v>24.21</v>
      </c>
      <c r="AJ118" s="62">
        <v>24.21</v>
      </c>
      <c r="AK118" s="62">
        <v>24.21</v>
      </c>
      <c r="AL118" s="69"/>
      <c r="AM118" s="69" t="s">
        <v>748</v>
      </c>
      <c r="AN118" s="69" t="s">
        <v>749</v>
      </c>
    </row>
    <row r="119" spans="1:40" ht="387.75" x14ac:dyDescent="0.4">
      <c r="A119" s="3">
        <v>117</v>
      </c>
      <c r="B119" s="90">
        <v>20233185037</v>
      </c>
      <c r="C119" s="62" t="s">
        <v>692</v>
      </c>
      <c r="D119" s="64" t="s">
        <v>40</v>
      </c>
      <c r="E119" s="64" t="s">
        <v>211</v>
      </c>
      <c r="F119" s="62" t="s">
        <v>1066</v>
      </c>
      <c r="G119" s="90">
        <v>13768919875</v>
      </c>
      <c r="H119" s="62" t="s">
        <v>274</v>
      </c>
      <c r="I119" s="62" t="s">
        <v>647</v>
      </c>
      <c r="J119" s="62" t="s">
        <v>45</v>
      </c>
      <c r="K119" s="62">
        <v>0.8</v>
      </c>
      <c r="L119" s="62" t="s">
        <v>1067</v>
      </c>
      <c r="M119" s="62">
        <v>0.8</v>
      </c>
      <c r="N119" s="62" t="s">
        <v>1067</v>
      </c>
      <c r="O119" s="62">
        <v>0.8</v>
      </c>
      <c r="P119" s="62" t="s">
        <v>1067</v>
      </c>
      <c r="Q119" s="62">
        <v>18.59</v>
      </c>
      <c r="R119" s="62" t="s">
        <v>1068</v>
      </c>
      <c r="S119" s="62">
        <v>18.59</v>
      </c>
      <c r="T119" s="62" t="s">
        <v>1068</v>
      </c>
      <c r="U119" s="62">
        <v>18.59</v>
      </c>
      <c r="V119" s="62" t="s">
        <v>1068</v>
      </c>
      <c r="W119" s="62">
        <v>4.5999999999999996</v>
      </c>
      <c r="X119" s="62" t="s">
        <v>1069</v>
      </c>
      <c r="Y119" s="65">
        <v>3.6</v>
      </c>
      <c r="Z119" s="62" t="s">
        <v>1070</v>
      </c>
      <c r="AA119" s="62">
        <v>4.5999999999999996</v>
      </c>
      <c r="AB119" s="62" t="s">
        <v>1069</v>
      </c>
      <c r="AC119" s="62" t="s">
        <v>361</v>
      </c>
      <c r="AD119" s="62" t="s">
        <v>1071</v>
      </c>
      <c r="AE119" s="62">
        <v>0.2</v>
      </c>
      <c r="AF119" s="62" t="s">
        <v>1071</v>
      </c>
      <c r="AG119" s="62">
        <v>0.2</v>
      </c>
      <c r="AH119" s="62" t="s">
        <v>1071</v>
      </c>
      <c r="AI119" s="91">
        <v>24.19</v>
      </c>
      <c r="AJ119" s="93">
        <v>23.19</v>
      </c>
      <c r="AK119" s="93">
        <v>24.19</v>
      </c>
      <c r="AL119" s="62"/>
      <c r="AM119" s="63" t="s">
        <v>785</v>
      </c>
      <c r="AN119" s="63" t="s">
        <v>222</v>
      </c>
    </row>
    <row r="120" spans="1:40" ht="409.5" x14ac:dyDescent="0.4">
      <c r="A120" s="3">
        <v>118</v>
      </c>
      <c r="B120" s="90">
        <v>20233141015</v>
      </c>
      <c r="C120" s="62" t="s">
        <v>681</v>
      </c>
      <c r="D120" s="64" t="s">
        <v>40</v>
      </c>
      <c r="E120" s="64" t="s">
        <v>771</v>
      </c>
      <c r="F120" s="62" t="s">
        <v>1072</v>
      </c>
      <c r="G120" s="62">
        <v>15876843201</v>
      </c>
      <c r="H120" s="62" t="s">
        <v>54</v>
      </c>
      <c r="I120" s="62" t="s">
        <v>647</v>
      </c>
      <c r="J120" s="62" t="s">
        <v>45</v>
      </c>
      <c r="K120" s="62">
        <v>5</v>
      </c>
      <c r="L120" s="62" t="s">
        <v>1073</v>
      </c>
      <c r="M120" s="62">
        <v>5.0999999999999996</v>
      </c>
      <c r="N120" s="62" t="s">
        <v>1074</v>
      </c>
      <c r="O120" s="62">
        <v>5.0999999999999996</v>
      </c>
      <c r="P120" s="62" t="s">
        <v>1074</v>
      </c>
      <c r="Q120" s="62">
        <v>17.600000000000001</v>
      </c>
      <c r="R120" s="62" t="s">
        <v>1075</v>
      </c>
      <c r="S120" s="62">
        <v>17.600000000000001</v>
      </c>
      <c r="T120" s="62" t="s">
        <v>1075</v>
      </c>
      <c r="U120" s="62">
        <v>17.600000000000001</v>
      </c>
      <c r="V120" s="62" t="s">
        <v>1075</v>
      </c>
      <c r="W120" s="62">
        <v>1</v>
      </c>
      <c r="X120" s="62" t="s">
        <v>1076</v>
      </c>
      <c r="Y120" s="62">
        <v>1</v>
      </c>
      <c r="Z120" s="62" t="s">
        <v>1076</v>
      </c>
      <c r="AA120" s="62">
        <v>1</v>
      </c>
      <c r="AB120" s="62" t="s">
        <v>1076</v>
      </c>
      <c r="AC120" s="62">
        <v>0.4</v>
      </c>
      <c r="AD120" s="62" t="s">
        <v>1077</v>
      </c>
      <c r="AE120" s="62">
        <v>0.4</v>
      </c>
      <c r="AF120" s="62" t="s">
        <v>1077</v>
      </c>
      <c r="AG120" s="62">
        <v>0.4</v>
      </c>
      <c r="AH120" s="62" t="s">
        <v>1077</v>
      </c>
      <c r="AI120" s="91">
        <v>24</v>
      </c>
      <c r="AJ120" s="92">
        <v>24.1</v>
      </c>
      <c r="AK120" s="92">
        <v>24.1</v>
      </c>
      <c r="AL120" s="62" t="s">
        <v>1078</v>
      </c>
      <c r="AM120" s="62"/>
      <c r="AN120" s="63" t="s">
        <v>222</v>
      </c>
    </row>
    <row r="121" spans="1:40" ht="409.5" x14ac:dyDescent="0.4">
      <c r="A121" s="3">
        <v>119</v>
      </c>
      <c r="B121" s="70" t="s">
        <v>1079</v>
      </c>
      <c r="C121" s="70" t="s">
        <v>681</v>
      </c>
      <c r="D121" s="64" t="s">
        <v>40</v>
      </c>
      <c r="E121" s="71" t="s">
        <v>693</v>
      </c>
      <c r="F121" s="70" t="s">
        <v>1080</v>
      </c>
      <c r="G121" s="71" t="s">
        <v>1081</v>
      </c>
      <c r="H121" s="71" t="s">
        <v>1082</v>
      </c>
      <c r="I121" s="70" t="s">
        <v>647</v>
      </c>
      <c r="J121" s="70" t="s">
        <v>45</v>
      </c>
      <c r="K121" s="63">
        <v>3.7</v>
      </c>
      <c r="L121" s="70" t="s">
        <v>1083</v>
      </c>
      <c r="M121" s="63">
        <v>3.7</v>
      </c>
      <c r="N121" s="70" t="s">
        <v>1083</v>
      </c>
      <c r="O121" s="65">
        <f>0.25+0.5+2+0.2+0.2+0.15+0.2</f>
        <v>3.5000000000000004</v>
      </c>
      <c r="P121" s="65" t="s">
        <v>1084</v>
      </c>
      <c r="Q121" s="63">
        <v>18.29</v>
      </c>
      <c r="R121" s="70" t="s">
        <v>1085</v>
      </c>
      <c r="S121" s="63">
        <v>18.29</v>
      </c>
      <c r="T121" s="70" t="s">
        <v>1085</v>
      </c>
      <c r="U121" s="65">
        <v>18.29</v>
      </c>
      <c r="V121" s="65" t="s">
        <v>1085</v>
      </c>
      <c r="W121" s="70">
        <v>1</v>
      </c>
      <c r="X121" s="70" t="s">
        <v>1086</v>
      </c>
      <c r="Y121" s="63">
        <v>1</v>
      </c>
      <c r="Z121" s="63" t="s">
        <v>1086</v>
      </c>
      <c r="AA121" s="65">
        <v>1</v>
      </c>
      <c r="AB121" s="65" t="s">
        <v>1086</v>
      </c>
      <c r="AC121" s="70">
        <v>1.5</v>
      </c>
      <c r="AD121" s="70" t="s">
        <v>1087</v>
      </c>
      <c r="AE121" s="65">
        <v>1.4</v>
      </c>
      <c r="AF121" s="65" t="s">
        <v>722</v>
      </c>
      <c r="AG121" s="65">
        <f>0.2+0.9+0.2</f>
        <v>1.3</v>
      </c>
      <c r="AH121" s="65" t="s">
        <v>1088</v>
      </c>
      <c r="AI121" s="70">
        <v>24.49</v>
      </c>
      <c r="AJ121" s="65">
        <f>M121+S121+Y121+AE121</f>
        <v>24.389999999999997</v>
      </c>
      <c r="AK121" s="65">
        <f>AG121+AA121+U121+O121</f>
        <v>24.09</v>
      </c>
      <c r="AL121" s="72"/>
      <c r="AM121" s="62" t="s">
        <v>185</v>
      </c>
      <c r="AN121" s="62" t="s">
        <v>186</v>
      </c>
    </row>
    <row r="122" spans="1:40" ht="409.5" x14ac:dyDescent="0.4">
      <c r="A122" s="3">
        <v>120</v>
      </c>
      <c r="B122" s="90">
        <v>20233141086</v>
      </c>
      <c r="C122" s="62" t="s">
        <v>681</v>
      </c>
      <c r="D122" s="64" t="s">
        <v>40</v>
      </c>
      <c r="E122" s="64" t="s">
        <v>211</v>
      </c>
      <c r="F122" s="62" t="s">
        <v>1089</v>
      </c>
      <c r="G122" s="90">
        <v>15108651257</v>
      </c>
      <c r="H122" s="62" t="s">
        <v>559</v>
      </c>
      <c r="I122" s="62" t="s">
        <v>647</v>
      </c>
      <c r="J122" s="62" t="s">
        <v>45</v>
      </c>
      <c r="K122" s="62">
        <v>3.8</v>
      </c>
      <c r="L122" s="62" t="s">
        <v>1090</v>
      </c>
      <c r="M122" s="62">
        <v>3.9</v>
      </c>
      <c r="N122" s="62" t="s">
        <v>1091</v>
      </c>
      <c r="O122" s="65" t="s">
        <v>1092</v>
      </c>
      <c r="P122" s="62" t="s">
        <v>1093</v>
      </c>
      <c r="Q122" s="62">
        <v>18.670000000000002</v>
      </c>
      <c r="R122" s="62" t="s">
        <v>1094</v>
      </c>
      <c r="S122" s="62">
        <v>18.670000000000002</v>
      </c>
      <c r="T122" s="62" t="s">
        <v>1094</v>
      </c>
      <c r="U122" s="62">
        <v>18.670000000000002</v>
      </c>
      <c r="V122" s="62" t="s">
        <v>1094</v>
      </c>
      <c r="W122" s="62">
        <v>0.6</v>
      </c>
      <c r="X122" s="62" t="s">
        <v>1095</v>
      </c>
      <c r="Y122" s="62">
        <v>0.6</v>
      </c>
      <c r="Z122" s="62" t="s">
        <v>1095</v>
      </c>
      <c r="AA122" s="62">
        <v>0.6</v>
      </c>
      <c r="AB122" s="62" t="s">
        <v>1095</v>
      </c>
      <c r="AC122" s="62">
        <v>1</v>
      </c>
      <c r="AD122" s="62" t="s">
        <v>1096</v>
      </c>
      <c r="AE122" s="62">
        <v>0.8</v>
      </c>
      <c r="AF122" s="62" t="s">
        <v>1097</v>
      </c>
      <c r="AG122" s="62">
        <v>0.8</v>
      </c>
      <c r="AH122" s="62" t="s">
        <v>1097</v>
      </c>
      <c r="AI122" s="91">
        <v>24.07</v>
      </c>
      <c r="AJ122" s="92">
        <v>23.97</v>
      </c>
      <c r="AK122" s="93">
        <v>24.07</v>
      </c>
      <c r="AL122" s="62" t="s">
        <v>1098</v>
      </c>
      <c r="AM122" s="62"/>
      <c r="AN122" s="63" t="s">
        <v>222</v>
      </c>
    </row>
    <row r="123" spans="1:40" ht="405.4" x14ac:dyDescent="0.4">
      <c r="A123" s="3">
        <v>121</v>
      </c>
      <c r="B123" s="62">
        <v>20233141026</v>
      </c>
      <c r="C123" s="62" t="s">
        <v>681</v>
      </c>
      <c r="D123" s="64" t="s">
        <v>40</v>
      </c>
      <c r="E123" s="64" t="s">
        <v>188</v>
      </c>
      <c r="F123" s="62" t="s">
        <v>1099</v>
      </c>
      <c r="G123" s="62">
        <v>18312841229</v>
      </c>
      <c r="H123" s="62" t="s">
        <v>506</v>
      </c>
      <c r="I123" s="62" t="s">
        <v>647</v>
      </c>
      <c r="J123" s="62" t="s">
        <v>45</v>
      </c>
      <c r="K123" s="67">
        <v>4.8</v>
      </c>
      <c r="L123" s="62" t="s">
        <v>1100</v>
      </c>
      <c r="M123" s="67">
        <v>4.55</v>
      </c>
      <c r="N123" s="62" t="s">
        <v>1100</v>
      </c>
      <c r="O123" s="67">
        <v>4.55</v>
      </c>
      <c r="P123" s="62" t="s">
        <v>1101</v>
      </c>
      <c r="Q123" s="67">
        <v>18.14</v>
      </c>
      <c r="R123" s="62" t="s">
        <v>1102</v>
      </c>
      <c r="S123" s="67">
        <v>18.14</v>
      </c>
      <c r="T123" s="62" t="s">
        <v>1102</v>
      </c>
      <c r="U123" s="67">
        <v>18.14</v>
      </c>
      <c r="V123" s="62" t="s">
        <v>1102</v>
      </c>
      <c r="W123" s="67">
        <v>0.8</v>
      </c>
      <c r="X123" s="62" t="s">
        <v>1103</v>
      </c>
      <c r="Y123" s="67">
        <v>0.8</v>
      </c>
      <c r="Z123" s="62" t="s">
        <v>1103</v>
      </c>
      <c r="AA123" s="67">
        <v>0.8</v>
      </c>
      <c r="AB123" s="62" t="s">
        <v>1103</v>
      </c>
      <c r="AC123" s="67">
        <v>0.4</v>
      </c>
      <c r="AD123" s="62" t="s">
        <v>1104</v>
      </c>
      <c r="AE123" s="67">
        <v>0.4</v>
      </c>
      <c r="AF123" s="62" t="s">
        <v>1104</v>
      </c>
      <c r="AG123" s="67">
        <v>0.4</v>
      </c>
      <c r="AH123" s="62" t="s">
        <v>1104</v>
      </c>
      <c r="AI123" s="67">
        <v>24.14</v>
      </c>
      <c r="AJ123" s="67">
        <v>23.87</v>
      </c>
      <c r="AK123" s="95">
        <v>23.89</v>
      </c>
      <c r="AL123" s="68" t="s">
        <v>1105</v>
      </c>
      <c r="AM123" s="69" t="s">
        <v>198</v>
      </c>
      <c r="AN123" s="69" t="s">
        <v>199</v>
      </c>
    </row>
    <row r="124" spans="1:40" ht="409.5" x14ac:dyDescent="0.4">
      <c r="A124" s="3">
        <v>122</v>
      </c>
      <c r="B124" s="94">
        <v>20233141110</v>
      </c>
      <c r="C124" s="70" t="s">
        <v>681</v>
      </c>
      <c r="D124" s="64" t="s">
        <v>40</v>
      </c>
      <c r="E124" s="94" t="s">
        <v>793</v>
      </c>
      <c r="F124" s="94" t="s">
        <v>1106</v>
      </c>
      <c r="G124" s="94">
        <v>13416181044</v>
      </c>
      <c r="H124" s="94" t="s">
        <v>92</v>
      </c>
      <c r="I124" s="94" t="s">
        <v>647</v>
      </c>
      <c r="J124" s="94" t="s">
        <v>45</v>
      </c>
      <c r="K124" s="94">
        <v>6</v>
      </c>
      <c r="L124" s="70" t="s">
        <v>1107</v>
      </c>
      <c r="M124" s="65">
        <v>3.5</v>
      </c>
      <c r="N124" s="65" t="s">
        <v>1108</v>
      </c>
      <c r="O124" s="65">
        <v>3.5</v>
      </c>
      <c r="P124" s="65" t="s">
        <v>1108</v>
      </c>
      <c r="Q124" s="94">
        <v>17.91</v>
      </c>
      <c r="R124" s="70" t="s">
        <v>1109</v>
      </c>
      <c r="S124" s="95">
        <v>17.91</v>
      </c>
      <c r="T124" s="65" t="s">
        <v>1109</v>
      </c>
      <c r="U124" s="95">
        <v>17.91</v>
      </c>
      <c r="V124" s="65" t="s">
        <v>1109</v>
      </c>
      <c r="W124" s="70">
        <v>0.6</v>
      </c>
      <c r="X124" s="70" t="s">
        <v>1110</v>
      </c>
      <c r="Y124" s="65">
        <v>0.6</v>
      </c>
      <c r="Z124" s="65" t="s">
        <v>1110</v>
      </c>
      <c r="AA124" s="65">
        <v>0.6</v>
      </c>
      <c r="AB124" s="65" t="s">
        <v>1110</v>
      </c>
      <c r="AC124" s="70">
        <v>2.2999999999999998</v>
      </c>
      <c r="AD124" s="70" t="s">
        <v>1111</v>
      </c>
      <c r="AE124" s="65">
        <v>1.8</v>
      </c>
      <c r="AF124" s="65" t="s">
        <v>1112</v>
      </c>
      <c r="AG124" s="65">
        <v>1.8</v>
      </c>
      <c r="AH124" s="65" t="s">
        <v>1112</v>
      </c>
      <c r="AI124" s="67">
        <v>26.81</v>
      </c>
      <c r="AJ124" s="65">
        <f>AE124+Y124+S124+M124</f>
        <v>23.81</v>
      </c>
      <c r="AK124" s="65">
        <v>23.81</v>
      </c>
      <c r="AL124" s="65" t="s">
        <v>1113</v>
      </c>
      <c r="AM124" s="62" t="s">
        <v>804</v>
      </c>
      <c r="AN124" s="67"/>
    </row>
    <row r="125" spans="1:40" ht="409.5" x14ac:dyDescent="0.4">
      <c r="A125" s="3">
        <v>123</v>
      </c>
      <c r="B125" s="62">
        <v>20233141087</v>
      </c>
      <c r="C125" s="62" t="s">
        <v>681</v>
      </c>
      <c r="D125" s="64" t="s">
        <v>40</v>
      </c>
      <c r="E125" s="62" t="s">
        <v>805</v>
      </c>
      <c r="F125" s="62" t="s">
        <v>1114</v>
      </c>
      <c r="G125" s="62">
        <v>13926950573</v>
      </c>
      <c r="H125" s="62" t="s">
        <v>358</v>
      </c>
      <c r="I125" s="62" t="s">
        <v>647</v>
      </c>
      <c r="J125" s="62" t="s">
        <v>45</v>
      </c>
      <c r="K125" s="62">
        <v>3.2</v>
      </c>
      <c r="L125" s="62" t="s">
        <v>1115</v>
      </c>
      <c r="M125" s="62">
        <v>3.2</v>
      </c>
      <c r="N125" s="62" t="s">
        <v>1115</v>
      </c>
      <c r="O125" s="62">
        <v>3.1</v>
      </c>
      <c r="P125" s="62" t="s">
        <v>1116</v>
      </c>
      <c r="Q125" s="62">
        <f>(2*97+3*95+3*95+2*89+3*90+2*95+1*93+2*93+3*89+3*94+1*90)/25*0.2</f>
        <v>18.559999999999999</v>
      </c>
      <c r="R125" s="62" t="s">
        <v>1117</v>
      </c>
      <c r="S125" s="62">
        <f>(2*97+3*95+3*95+2*89+3*90+2*95+1*93+2*93+3*89+3*94+1*90)/25*0.2</f>
        <v>18.559999999999999</v>
      </c>
      <c r="T125" s="62" t="s">
        <v>1117</v>
      </c>
      <c r="U125" s="62">
        <f>(2*97+3*95+3*95+2*89+3*90+2*95+1*93+2*93+3*89+3*94+1*90)/25*0.2</f>
        <v>18.559999999999999</v>
      </c>
      <c r="V125" s="62" t="s">
        <v>1117</v>
      </c>
      <c r="W125" s="62">
        <v>1</v>
      </c>
      <c r="X125" s="62" t="s">
        <v>1118</v>
      </c>
      <c r="Y125" s="62">
        <v>1</v>
      </c>
      <c r="Z125" s="62" t="s">
        <v>1118</v>
      </c>
      <c r="AA125" s="62">
        <v>1</v>
      </c>
      <c r="AB125" s="62" t="s">
        <v>1118</v>
      </c>
      <c r="AC125" s="62">
        <v>1.1000000000000001</v>
      </c>
      <c r="AD125" s="62" t="s">
        <v>1119</v>
      </c>
      <c r="AE125" s="62">
        <v>1.1000000000000001</v>
      </c>
      <c r="AF125" s="62" t="s">
        <v>1120</v>
      </c>
      <c r="AG125" s="62">
        <v>1.1000000000000001</v>
      </c>
      <c r="AH125" s="62" t="s">
        <v>1121</v>
      </c>
      <c r="AI125" s="62">
        <v>23.86</v>
      </c>
      <c r="AJ125" s="62"/>
      <c r="AK125" s="62">
        <v>23.76</v>
      </c>
      <c r="AL125" s="69"/>
      <c r="AM125" s="69" t="s">
        <v>748</v>
      </c>
      <c r="AN125" s="69" t="s">
        <v>749</v>
      </c>
    </row>
    <row r="126" spans="1:40" ht="409.5" x14ac:dyDescent="0.4">
      <c r="A126" s="3">
        <v>124</v>
      </c>
      <c r="B126" s="67">
        <v>20233185053</v>
      </c>
      <c r="C126" s="67" t="s">
        <v>692</v>
      </c>
      <c r="D126" s="64" t="s">
        <v>40</v>
      </c>
      <c r="E126" s="64" t="s">
        <v>188</v>
      </c>
      <c r="F126" s="66" t="s">
        <v>1122</v>
      </c>
      <c r="G126" s="67">
        <v>18144779007</v>
      </c>
      <c r="H126" s="66" t="s">
        <v>1123</v>
      </c>
      <c r="I126" s="62" t="s">
        <v>647</v>
      </c>
      <c r="J126" s="62" t="s">
        <v>45</v>
      </c>
      <c r="K126" s="67">
        <v>3.55</v>
      </c>
      <c r="L126" s="62" t="s">
        <v>1124</v>
      </c>
      <c r="M126" s="67">
        <v>3.35</v>
      </c>
      <c r="N126" s="62" t="s">
        <v>1125</v>
      </c>
      <c r="O126" s="67">
        <v>3.35</v>
      </c>
      <c r="P126" s="62" t="s">
        <v>1125</v>
      </c>
      <c r="Q126" s="67">
        <v>18.55</v>
      </c>
      <c r="R126" s="62" t="s">
        <v>1126</v>
      </c>
      <c r="S126" s="67">
        <v>18.55</v>
      </c>
      <c r="T126" s="62" t="s">
        <v>1126</v>
      </c>
      <c r="U126" s="67">
        <v>18.55</v>
      </c>
      <c r="V126" s="62" t="s">
        <v>1126</v>
      </c>
      <c r="W126" s="67">
        <v>1</v>
      </c>
      <c r="X126" s="62" t="s">
        <v>1127</v>
      </c>
      <c r="Y126" s="67">
        <v>1</v>
      </c>
      <c r="Z126" s="62" t="s">
        <v>1127</v>
      </c>
      <c r="AA126" s="67">
        <v>1</v>
      </c>
      <c r="AB126" s="62" t="s">
        <v>1127</v>
      </c>
      <c r="AC126" s="67">
        <v>0.6</v>
      </c>
      <c r="AD126" s="62" t="s">
        <v>1128</v>
      </c>
      <c r="AE126" s="67">
        <v>0.6</v>
      </c>
      <c r="AF126" s="62" t="s">
        <v>1128</v>
      </c>
      <c r="AG126" s="67">
        <v>0.6</v>
      </c>
      <c r="AH126" s="62" t="s">
        <v>1128</v>
      </c>
      <c r="AI126" s="67">
        <v>23.7</v>
      </c>
      <c r="AJ126" s="67">
        <v>23.7</v>
      </c>
      <c r="AK126" s="67">
        <v>23.7</v>
      </c>
      <c r="AL126" s="68" t="s">
        <v>1129</v>
      </c>
      <c r="AM126" s="69" t="s">
        <v>198</v>
      </c>
      <c r="AN126" s="69" t="s">
        <v>199</v>
      </c>
    </row>
    <row r="127" spans="1:40" ht="370.15" x14ac:dyDescent="0.4">
      <c r="A127" s="3">
        <v>125</v>
      </c>
      <c r="B127" s="94">
        <v>20233185080</v>
      </c>
      <c r="C127" s="70" t="s">
        <v>692</v>
      </c>
      <c r="D127" s="64" t="s">
        <v>40</v>
      </c>
      <c r="E127" s="94" t="s">
        <v>793</v>
      </c>
      <c r="F127" s="94" t="s">
        <v>1130</v>
      </c>
      <c r="G127" s="94">
        <v>15989109718</v>
      </c>
      <c r="H127" s="94" t="s">
        <v>1131</v>
      </c>
      <c r="I127" s="94" t="s">
        <v>647</v>
      </c>
      <c r="J127" s="94" t="s">
        <v>45</v>
      </c>
      <c r="K127" s="94">
        <v>2.5</v>
      </c>
      <c r="L127" s="70" t="s">
        <v>1132</v>
      </c>
      <c r="M127" s="95">
        <v>0.5</v>
      </c>
      <c r="N127" s="65" t="s">
        <v>1133</v>
      </c>
      <c r="O127" s="95">
        <v>1.1000000000000001</v>
      </c>
      <c r="P127" s="65" t="s">
        <v>1134</v>
      </c>
      <c r="Q127" s="94">
        <v>18.25</v>
      </c>
      <c r="R127" s="70" t="s">
        <v>1135</v>
      </c>
      <c r="S127" s="95">
        <v>18.25</v>
      </c>
      <c r="T127" s="65" t="s">
        <v>1135</v>
      </c>
      <c r="U127" s="95">
        <v>18.25</v>
      </c>
      <c r="V127" s="65" t="s">
        <v>1135</v>
      </c>
      <c r="W127" s="94">
        <v>3.2</v>
      </c>
      <c r="X127" s="70" t="s">
        <v>1136</v>
      </c>
      <c r="Y127" s="74">
        <v>3.2</v>
      </c>
      <c r="Z127" s="63" t="s">
        <v>1137</v>
      </c>
      <c r="AA127" s="74">
        <v>3.2</v>
      </c>
      <c r="AB127" s="63" t="s">
        <v>1137</v>
      </c>
      <c r="AC127" s="94">
        <v>1.9</v>
      </c>
      <c r="AD127" s="70" t="s">
        <v>1138</v>
      </c>
      <c r="AE127" s="95">
        <v>1.1000000000000001</v>
      </c>
      <c r="AF127" s="65" t="s">
        <v>1139</v>
      </c>
      <c r="AG127" s="95">
        <v>1.1000000000000001</v>
      </c>
      <c r="AH127" s="65" t="s">
        <v>1140</v>
      </c>
      <c r="AI127" s="67">
        <v>25.85</v>
      </c>
      <c r="AJ127" s="95">
        <f>AE127+Y127+S127+M127</f>
        <v>23.05</v>
      </c>
      <c r="AK127" s="95">
        <v>23.65</v>
      </c>
      <c r="AL127" s="65" t="s">
        <v>1141</v>
      </c>
      <c r="AM127" s="62" t="s">
        <v>804</v>
      </c>
      <c r="AN127" s="67"/>
    </row>
    <row r="128" spans="1:40" ht="409.5" x14ac:dyDescent="0.4">
      <c r="A128" s="3">
        <v>126</v>
      </c>
      <c r="B128" s="67">
        <v>20233185005</v>
      </c>
      <c r="C128" s="67" t="s">
        <v>692</v>
      </c>
      <c r="D128" s="64" t="s">
        <v>40</v>
      </c>
      <c r="E128" s="74" t="s">
        <v>299</v>
      </c>
      <c r="F128" s="66" t="s">
        <v>1142</v>
      </c>
      <c r="G128" s="67">
        <v>18320007753</v>
      </c>
      <c r="H128" s="66" t="s">
        <v>1143</v>
      </c>
      <c r="I128" s="73" t="s">
        <v>647</v>
      </c>
      <c r="J128" s="66" t="s">
        <v>45</v>
      </c>
      <c r="K128" s="66">
        <v>2.9</v>
      </c>
      <c r="L128" s="68" t="s">
        <v>1144</v>
      </c>
      <c r="M128" s="76" t="s">
        <v>1145</v>
      </c>
      <c r="N128" s="97" t="s">
        <v>1146</v>
      </c>
      <c r="O128" s="76">
        <v>2.2000000000000002</v>
      </c>
      <c r="P128" s="97" t="s">
        <v>1147</v>
      </c>
      <c r="Q128" s="66">
        <v>18.13</v>
      </c>
      <c r="R128" s="68" t="s">
        <v>1148</v>
      </c>
      <c r="S128" s="76">
        <v>18.13</v>
      </c>
      <c r="T128" s="97" t="s">
        <v>1148</v>
      </c>
      <c r="U128" s="76">
        <v>18.13</v>
      </c>
      <c r="V128" s="97" t="s">
        <v>1148</v>
      </c>
      <c r="W128" s="66">
        <v>2.8</v>
      </c>
      <c r="X128" s="68" t="s">
        <v>1149</v>
      </c>
      <c r="Y128" s="99" t="s">
        <v>1150</v>
      </c>
      <c r="Z128" s="97" t="s">
        <v>1151</v>
      </c>
      <c r="AA128" s="99">
        <v>2</v>
      </c>
      <c r="AB128" s="97" t="s">
        <v>1152</v>
      </c>
      <c r="AC128" s="66">
        <v>1.4</v>
      </c>
      <c r="AD128" s="68" t="s">
        <v>1153</v>
      </c>
      <c r="AE128" s="76" t="s">
        <v>1154</v>
      </c>
      <c r="AF128" s="97" t="s">
        <v>1155</v>
      </c>
      <c r="AG128" s="66">
        <v>1.2</v>
      </c>
      <c r="AH128" s="68" t="s">
        <v>1156</v>
      </c>
      <c r="AI128" s="66">
        <v>19.66</v>
      </c>
      <c r="AJ128" s="78" t="s">
        <v>1157</v>
      </c>
      <c r="AK128" s="67">
        <v>23.53</v>
      </c>
      <c r="AL128" s="66" t="s">
        <v>1158</v>
      </c>
      <c r="AM128" s="69" t="s">
        <v>737</v>
      </c>
      <c r="AN128" s="62" t="s">
        <v>316</v>
      </c>
    </row>
    <row r="129" spans="1:40" ht="409.5" x14ac:dyDescent="0.4">
      <c r="A129" s="3">
        <v>127</v>
      </c>
      <c r="B129" s="67">
        <v>20233141098</v>
      </c>
      <c r="C129" s="67" t="s">
        <v>681</v>
      </c>
      <c r="D129" s="64" t="s">
        <v>40</v>
      </c>
      <c r="E129" s="64" t="s">
        <v>188</v>
      </c>
      <c r="F129" s="67" t="s">
        <v>1159</v>
      </c>
      <c r="G129" s="67">
        <v>15812064932</v>
      </c>
      <c r="H129" s="67" t="s">
        <v>506</v>
      </c>
      <c r="I129" s="62" t="s">
        <v>647</v>
      </c>
      <c r="J129" s="62" t="s">
        <v>45</v>
      </c>
      <c r="K129" s="67">
        <v>3.6</v>
      </c>
      <c r="L129" s="62" t="s">
        <v>1160</v>
      </c>
      <c r="M129" s="67">
        <v>3.6</v>
      </c>
      <c r="N129" s="62" t="s">
        <v>1160</v>
      </c>
      <c r="O129" s="67">
        <v>3.6</v>
      </c>
      <c r="P129" s="62" t="s">
        <v>1160</v>
      </c>
      <c r="Q129" s="67">
        <v>18.48</v>
      </c>
      <c r="R129" s="62" t="s">
        <v>1161</v>
      </c>
      <c r="S129" s="67">
        <v>18.48</v>
      </c>
      <c r="T129" s="62" t="s">
        <v>1161</v>
      </c>
      <c r="U129" s="67">
        <v>18.48</v>
      </c>
      <c r="V129" s="62" t="s">
        <v>1161</v>
      </c>
      <c r="W129" s="67">
        <v>1</v>
      </c>
      <c r="X129" s="62" t="s">
        <v>1162</v>
      </c>
      <c r="Y129" s="67">
        <v>1</v>
      </c>
      <c r="Z129" s="62" t="s">
        <v>1162</v>
      </c>
      <c r="AA129" s="67">
        <v>1</v>
      </c>
      <c r="AB129" s="62" t="s">
        <v>1162</v>
      </c>
      <c r="AC129" s="67">
        <v>0.4</v>
      </c>
      <c r="AD129" s="62" t="s">
        <v>1163</v>
      </c>
      <c r="AE129" s="67">
        <v>0.4</v>
      </c>
      <c r="AF129" s="62" t="s">
        <v>1163</v>
      </c>
      <c r="AG129" s="67">
        <v>0.4</v>
      </c>
      <c r="AH129" s="62" t="s">
        <v>1163</v>
      </c>
      <c r="AI129" s="67">
        <v>23.48</v>
      </c>
      <c r="AJ129" s="67">
        <v>23.48</v>
      </c>
      <c r="AK129" s="67">
        <v>23.48</v>
      </c>
      <c r="AL129" s="68"/>
      <c r="AM129" s="69" t="s">
        <v>198</v>
      </c>
      <c r="AN129" s="69" t="s">
        <v>199</v>
      </c>
    </row>
    <row r="130" spans="1:40" ht="405.4" x14ac:dyDescent="0.4">
      <c r="A130" s="3">
        <v>128</v>
      </c>
      <c r="B130" s="67">
        <v>20233185041</v>
      </c>
      <c r="C130" s="67" t="s">
        <v>692</v>
      </c>
      <c r="D130" s="64" t="s">
        <v>40</v>
      </c>
      <c r="E130" s="64" t="s">
        <v>188</v>
      </c>
      <c r="F130" s="66" t="s">
        <v>1164</v>
      </c>
      <c r="G130" s="67">
        <v>13411135745</v>
      </c>
      <c r="H130" s="66" t="s">
        <v>1165</v>
      </c>
      <c r="I130" s="62" t="s">
        <v>647</v>
      </c>
      <c r="J130" s="62" t="s">
        <v>45</v>
      </c>
      <c r="K130" s="100">
        <v>3</v>
      </c>
      <c r="L130" s="63" t="s">
        <v>1166</v>
      </c>
      <c r="M130" s="100">
        <v>3</v>
      </c>
      <c r="N130" s="63" t="s">
        <v>1166</v>
      </c>
      <c r="O130" s="101">
        <v>3.1</v>
      </c>
      <c r="P130" s="63" t="s">
        <v>1167</v>
      </c>
      <c r="Q130" s="74">
        <v>18.28</v>
      </c>
      <c r="R130" s="63" t="s">
        <v>1168</v>
      </c>
      <c r="S130" s="74">
        <v>18.28</v>
      </c>
      <c r="T130" s="63" t="s">
        <v>1168</v>
      </c>
      <c r="U130" s="74">
        <v>18.28</v>
      </c>
      <c r="V130" s="63" t="s">
        <v>1168</v>
      </c>
      <c r="W130" s="74">
        <v>1.2</v>
      </c>
      <c r="X130" s="63" t="s">
        <v>1169</v>
      </c>
      <c r="Y130" s="74">
        <v>1.2</v>
      </c>
      <c r="Z130" s="63" t="s">
        <v>1169</v>
      </c>
      <c r="AA130" s="74">
        <v>1.2</v>
      </c>
      <c r="AB130" s="63" t="s">
        <v>1169</v>
      </c>
      <c r="AC130" s="74">
        <v>0.8</v>
      </c>
      <c r="AD130" s="63" t="s">
        <v>1170</v>
      </c>
      <c r="AE130" s="74">
        <v>0.8</v>
      </c>
      <c r="AF130" s="63" t="s">
        <v>1170</v>
      </c>
      <c r="AG130" s="74">
        <v>0.8</v>
      </c>
      <c r="AH130" s="63" t="s">
        <v>1170</v>
      </c>
      <c r="AI130" s="74">
        <v>23.28</v>
      </c>
      <c r="AJ130" s="74">
        <v>23.28</v>
      </c>
      <c r="AK130" s="62">
        <v>23.38</v>
      </c>
      <c r="AL130" s="68"/>
      <c r="AM130" s="69" t="s">
        <v>198</v>
      </c>
      <c r="AN130" s="69" t="s">
        <v>199</v>
      </c>
    </row>
    <row r="131" spans="1:40" ht="409.5" x14ac:dyDescent="0.4">
      <c r="A131" s="3">
        <v>129</v>
      </c>
      <c r="B131" s="67">
        <v>20233185046</v>
      </c>
      <c r="C131" s="67" t="s">
        <v>692</v>
      </c>
      <c r="D131" s="64" t="s">
        <v>40</v>
      </c>
      <c r="E131" s="64" t="s">
        <v>188</v>
      </c>
      <c r="F131" s="66" t="s">
        <v>1171</v>
      </c>
      <c r="G131" s="67">
        <v>15285982796</v>
      </c>
      <c r="H131" s="66" t="s">
        <v>1165</v>
      </c>
      <c r="I131" s="62" t="s">
        <v>647</v>
      </c>
      <c r="J131" s="62" t="s">
        <v>45</v>
      </c>
      <c r="K131" s="67">
        <v>3.5</v>
      </c>
      <c r="L131" s="62" t="s">
        <v>1172</v>
      </c>
      <c r="M131" s="67">
        <v>3.3</v>
      </c>
      <c r="N131" s="62" t="s">
        <v>1173</v>
      </c>
      <c r="O131" s="67">
        <v>3.3</v>
      </c>
      <c r="P131" s="62" t="s">
        <v>1173</v>
      </c>
      <c r="Q131" s="67">
        <v>18.04</v>
      </c>
      <c r="R131" s="62" t="s">
        <v>1174</v>
      </c>
      <c r="S131" s="67">
        <v>18.04</v>
      </c>
      <c r="T131" s="62" t="s">
        <v>1174</v>
      </c>
      <c r="U131" s="67">
        <v>18.04</v>
      </c>
      <c r="V131" s="62" t="s">
        <v>1174</v>
      </c>
      <c r="W131" s="67">
        <v>1</v>
      </c>
      <c r="X131" s="62" t="s">
        <v>1175</v>
      </c>
      <c r="Y131" s="67">
        <v>1.2</v>
      </c>
      <c r="Z131" s="62" t="s">
        <v>1176</v>
      </c>
      <c r="AA131" s="67">
        <v>1.2</v>
      </c>
      <c r="AB131" s="62" t="s">
        <v>1176</v>
      </c>
      <c r="AC131" s="67">
        <v>1.4</v>
      </c>
      <c r="AD131" s="62" t="s">
        <v>1177</v>
      </c>
      <c r="AE131" s="67">
        <v>0.8</v>
      </c>
      <c r="AF131" s="62" t="s">
        <v>1178</v>
      </c>
      <c r="AG131" s="67">
        <v>0.8</v>
      </c>
      <c r="AH131" s="62" t="s">
        <v>1178</v>
      </c>
      <c r="AI131" s="67">
        <v>23.94</v>
      </c>
      <c r="AJ131" s="67">
        <v>23.34</v>
      </c>
      <c r="AK131" s="67">
        <v>23.34</v>
      </c>
      <c r="AL131" s="68" t="s">
        <v>1179</v>
      </c>
      <c r="AM131" s="69" t="s">
        <v>198</v>
      </c>
      <c r="AN131" s="69" t="s">
        <v>199</v>
      </c>
    </row>
    <row r="132" spans="1:40" ht="334.9" x14ac:dyDescent="0.4">
      <c r="A132" s="3">
        <v>130</v>
      </c>
      <c r="B132" s="62">
        <v>20233141063</v>
      </c>
      <c r="C132" s="62" t="s">
        <v>681</v>
      </c>
      <c r="D132" s="64" t="s">
        <v>40</v>
      </c>
      <c r="E132" s="62" t="s">
        <v>805</v>
      </c>
      <c r="F132" s="62" t="s">
        <v>1180</v>
      </c>
      <c r="G132" s="62">
        <v>18277497934</v>
      </c>
      <c r="H132" s="62" t="s">
        <v>1181</v>
      </c>
      <c r="I132" s="64" t="s">
        <v>647</v>
      </c>
      <c r="J132" s="64" t="s">
        <v>45</v>
      </c>
      <c r="K132" s="62">
        <v>4.4000000000000004</v>
      </c>
      <c r="L132" s="62" t="s">
        <v>1182</v>
      </c>
      <c r="M132" s="62">
        <v>3.1</v>
      </c>
      <c r="N132" s="62" t="s">
        <v>1183</v>
      </c>
      <c r="O132" s="62">
        <v>3.1</v>
      </c>
      <c r="P132" s="62" t="s">
        <v>1184</v>
      </c>
      <c r="Q132" s="62">
        <v>18.5</v>
      </c>
      <c r="R132" s="62" t="s">
        <v>1185</v>
      </c>
      <c r="S132" s="62">
        <v>18.5</v>
      </c>
      <c r="T132" s="62" t="s">
        <v>1185</v>
      </c>
      <c r="U132" s="62">
        <v>18.5</v>
      </c>
      <c r="V132" s="62" t="s">
        <v>1185</v>
      </c>
      <c r="W132" s="62">
        <v>1</v>
      </c>
      <c r="X132" s="62" t="s">
        <v>1186</v>
      </c>
      <c r="Y132" s="62">
        <v>1</v>
      </c>
      <c r="Z132" s="62" t="s">
        <v>1186</v>
      </c>
      <c r="AA132" s="62">
        <v>1</v>
      </c>
      <c r="AB132" s="63" t="s">
        <v>1186</v>
      </c>
      <c r="AC132" s="62">
        <v>1</v>
      </c>
      <c r="AD132" s="62" t="s">
        <v>1187</v>
      </c>
      <c r="AE132" s="65">
        <v>0.6</v>
      </c>
      <c r="AF132" s="62" t="s">
        <v>1188</v>
      </c>
      <c r="AG132" s="65">
        <v>0.6</v>
      </c>
      <c r="AH132" s="65" t="s">
        <v>1189</v>
      </c>
      <c r="AI132" s="62">
        <v>24.9</v>
      </c>
      <c r="AJ132" s="65">
        <v>23.2</v>
      </c>
      <c r="AK132" s="62">
        <v>23.2</v>
      </c>
      <c r="AL132" s="79"/>
      <c r="AM132" s="69" t="s">
        <v>748</v>
      </c>
      <c r="AN132" s="69" t="s">
        <v>749</v>
      </c>
    </row>
    <row r="133" spans="1:40" ht="409.5" x14ac:dyDescent="0.4">
      <c r="A133" s="3">
        <v>131</v>
      </c>
      <c r="B133" s="67">
        <v>20233141080</v>
      </c>
      <c r="C133" s="67" t="s">
        <v>681</v>
      </c>
      <c r="D133" s="64" t="s">
        <v>40</v>
      </c>
      <c r="E133" s="74" t="s">
        <v>725</v>
      </c>
      <c r="F133" s="66" t="s">
        <v>1190</v>
      </c>
      <c r="G133" s="67">
        <v>17398426511</v>
      </c>
      <c r="H133" s="73" t="s">
        <v>1191</v>
      </c>
      <c r="I133" s="73" t="s">
        <v>647</v>
      </c>
      <c r="J133" s="66" t="s">
        <v>45</v>
      </c>
      <c r="K133" s="73">
        <v>3.65</v>
      </c>
      <c r="L133" s="75" t="s">
        <v>1192</v>
      </c>
      <c r="M133" s="76" t="s">
        <v>1193</v>
      </c>
      <c r="N133" s="77" t="s">
        <v>1194</v>
      </c>
      <c r="O133" s="76">
        <v>3.65</v>
      </c>
      <c r="P133" s="77" t="s">
        <v>1194</v>
      </c>
      <c r="Q133" s="66">
        <v>17.93</v>
      </c>
      <c r="R133" s="75" t="s">
        <v>1195</v>
      </c>
      <c r="S133" s="76">
        <v>17.93</v>
      </c>
      <c r="T133" s="77" t="s">
        <v>1195</v>
      </c>
      <c r="U133" s="76">
        <v>17.93</v>
      </c>
      <c r="V133" s="77" t="s">
        <v>1195</v>
      </c>
      <c r="W133" s="66">
        <v>1</v>
      </c>
      <c r="X133" s="68" t="s">
        <v>1196</v>
      </c>
      <c r="Y133" s="76">
        <v>1</v>
      </c>
      <c r="Z133" s="97" t="s">
        <v>1197</v>
      </c>
      <c r="AA133" s="76">
        <v>1</v>
      </c>
      <c r="AB133" s="97" t="s">
        <v>1197</v>
      </c>
      <c r="AC133" s="66">
        <v>0.8</v>
      </c>
      <c r="AD133" s="68" t="s">
        <v>1198</v>
      </c>
      <c r="AE133" s="76" t="s">
        <v>1199</v>
      </c>
      <c r="AF133" s="97" t="s">
        <v>1200</v>
      </c>
      <c r="AG133" s="76">
        <v>0.6</v>
      </c>
      <c r="AH133" s="97" t="s">
        <v>1200</v>
      </c>
      <c r="AI133" s="66">
        <v>23.38</v>
      </c>
      <c r="AJ133" s="78">
        <v>23.18</v>
      </c>
      <c r="AK133" s="62">
        <v>23.18</v>
      </c>
      <c r="AL133" s="80" t="s">
        <v>1201</v>
      </c>
      <c r="AM133" s="69" t="s">
        <v>737</v>
      </c>
      <c r="AN133" s="62" t="s">
        <v>316</v>
      </c>
    </row>
    <row r="134" spans="1:40" ht="409.5" x14ac:dyDescent="0.4">
      <c r="A134" s="3">
        <v>132</v>
      </c>
      <c r="B134" s="67">
        <v>20233141048</v>
      </c>
      <c r="C134" s="67" t="s">
        <v>681</v>
      </c>
      <c r="D134" s="64" t="s">
        <v>40</v>
      </c>
      <c r="E134" s="74" t="s">
        <v>299</v>
      </c>
      <c r="F134" s="66" t="s">
        <v>1202</v>
      </c>
      <c r="G134" s="67">
        <v>19120639086</v>
      </c>
      <c r="H134" s="73" t="s">
        <v>1203</v>
      </c>
      <c r="I134" s="73" t="s">
        <v>647</v>
      </c>
      <c r="J134" s="66" t="s">
        <v>45</v>
      </c>
      <c r="K134" s="73">
        <v>4</v>
      </c>
      <c r="L134" s="75" t="s">
        <v>1204</v>
      </c>
      <c r="M134" s="76" t="s">
        <v>1205</v>
      </c>
      <c r="N134" s="77" t="s">
        <v>1206</v>
      </c>
      <c r="O134" s="69">
        <v>4.2</v>
      </c>
      <c r="P134" s="77" t="s">
        <v>1207</v>
      </c>
      <c r="Q134" s="66">
        <v>17.68</v>
      </c>
      <c r="R134" s="75" t="s">
        <v>1208</v>
      </c>
      <c r="S134" s="76">
        <v>17.68</v>
      </c>
      <c r="T134" s="77" t="s">
        <v>1208</v>
      </c>
      <c r="U134" s="76">
        <v>17.68</v>
      </c>
      <c r="V134" s="77" t="s">
        <v>1208</v>
      </c>
      <c r="W134" s="66">
        <v>0.8</v>
      </c>
      <c r="X134" s="68" t="s">
        <v>1209</v>
      </c>
      <c r="Y134" s="76" t="s">
        <v>1210</v>
      </c>
      <c r="Z134" s="97" t="s">
        <v>1211</v>
      </c>
      <c r="AA134" s="69">
        <v>0.4</v>
      </c>
      <c r="AB134" s="97" t="s">
        <v>1212</v>
      </c>
      <c r="AC134" s="66">
        <v>0.9</v>
      </c>
      <c r="AD134" s="75" t="s">
        <v>1213</v>
      </c>
      <c r="AE134" s="76">
        <v>0.9</v>
      </c>
      <c r="AF134" s="77" t="s">
        <v>1213</v>
      </c>
      <c r="AG134" s="76">
        <v>0.9</v>
      </c>
      <c r="AH134" s="77" t="s">
        <v>1213</v>
      </c>
      <c r="AI134" s="66">
        <v>23.38</v>
      </c>
      <c r="AJ134" s="102" t="s">
        <v>1214</v>
      </c>
      <c r="AK134" s="62">
        <v>23.18</v>
      </c>
      <c r="AL134" s="80" t="s">
        <v>1215</v>
      </c>
      <c r="AM134" s="69" t="s">
        <v>737</v>
      </c>
      <c r="AN134" s="62" t="s">
        <v>316</v>
      </c>
    </row>
    <row r="135" spans="1:40" ht="409.5" x14ac:dyDescent="0.4">
      <c r="A135" s="3">
        <v>133</v>
      </c>
      <c r="B135" s="70" t="s">
        <v>1216</v>
      </c>
      <c r="C135" s="70" t="s">
        <v>681</v>
      </c>
      <c r="D135" s="64" t="s">
        <v>40</v>
      </c>
      <c r="E135" s="71" t="s">
        <v>693</v>
      </c>
      <c r="F135" s="70" t="s">
        <v>1217</v>
      </c>
      <c r="G135" s="71" t="s">
        <v>1218</v>
      </c>
      <c r="H135" s="71" t="s">
        <v>293</v>
      </c>
      <c r="I135" s="70" t="s">
        <v>647</v>
      </c>
      <c r="J135" s="70" t="s">
        <v>45</v>
      </c>
      <c r="K135" s="70">
        <v>4.1500000000000004</v>
      </c>
      <c r="L135" s="70" t="s">
        <v>1219</v>
      </c>
      <c r="M135" s="70">
        <v>4.1500000000000004</v>
      </c>
      <c r="N135" s="70" t="s">
        <v>1219</v>
      </c>
      <c r="O135" s="65">
        <f>0.5+0.25+0.2+2+1</f>
        <v>3.95</v>
      </c>
      <c r="P135" s="65" t="s">
        <v>1220</v>
      </c>
      <c r="Q135" s="70">
        <v>18.420000000000002</v>
      </c>
      <c r="R135" s="70" t="s">
        <v>1221</v>
      </c>
      <c r="S135" s="70">
        <v>18.420000000000002</v>
      </c>
      <c r="T135" s="70" t="s">
        <v>1221</v>
      </c>
      <c r="U135" s="65">
        <v>18.420000000000002</v>
      </c>
      <c r="V135" s="65" t="s">
        <v>1221</v>
      </c>
      <c r="W135" s="70">
        <v>0.6</v>
      </c>
      <c r="X135" s="70" t="s">
        <v>1222</v>
      </c>
      <c r="Y135" s="63">
        <v>0.6</v>
      </c>
      <c r="Z135" s="63" t="s">
        <v>1222</v>
      </c>
      <c r="AA135" s="65">
        <v>0.6</v>
      </c>
      <c r="AB135" s="65" t="s">
        <v>1222</v>
      </c>
      <c r="AC135" s="70">
        <v>0.2</v>
      </c>
      <c r="AD135" s="70" t="s">
        <v>1223</v>
      </c>
      <c r="AE135" s="70">
        <v>0.2</v>
      </c>
      <c r="AF135" s="70" t="s">
        <v>1223</v>
      </c>
      <c r="AG135" s="65">
        <v>0.2</v>
      </c>
      <c r="AH135" s="65" t="s">
        <v>1223</v>
      </c>
      <c r="AI135" s="70">
        <v>23.37</v>
      </c>
      <c r="AJ135" s="65">
        <f>M135+S135+Y135+AE135</f>
        <v>23.37</v>
      </c>
      <c r="AK135" s="65">
        <f>AG135+AA135+U135+O135</f>
        <v>23.17</v>
      </c>
      <c r="AL135" s="65"/>
      <c r="AM135" s="62" t="s">
        <v>185</v>
      </c>
      <c r="AN135" s="62" t="s">
        <v>186</v>
      </c>
    </row>
    <row r="136" spans="1:40" ht="409.5" x14ac:dyDescent="0.4">
      <c r="A136" s="3">
        <v>134</v>
      </c>
      <c r="B136" s="94">
        <v>20233185006</v>
      </c>
      <c r="C136" s="70" t="s">
        <v>692</v>
      </c>
      <c r="D136" s="64" t="s">
        <v>40</v>
      </c>
      <c r="E136" s="94" t="s">
        <v>793</v>
      </c>
      <c r="F136" s="94" t="s">
        <v>1224</v>
      </c>
      <c r="G136" s="94">
        <v>13112549298</v>
      </c>
      <c r="H136" s="94" t="s">
        <v>795</v>
      </c>
      <c r="I136" s="94" t="s">
        <v>647</v>
      </c>
      <c r="J136" s="94" t="s">
        <v>45</v>
      </c>
      <c r="K136" s="94">
        <v>5.0999999999999996</v>
      </c>
      <c r="L136" s="70" t="s">
        <v>1225</v>
      </c>
      <c r="M136" s="65">
        <v>4.2</v>
      </c>
      <c r="N136" s="65" t="s">
        <v>1226</v>
      </c>
      <c r="O136" s="65">
        <v>4.2</v>
      </c>
      <c r="P136" s="65" t="s">
        <v>1226</v>
      </c>
      <c r="Q136" s="94">
        <v>17.850000000000001</v>
      </c>
      <c r="R136" s="94" t="s">
        <v>1227</v>
      </c>
      <c r="S136" s="95">
        <v>17.850000000000001</v>
      </c>
      <c r="T136" s="65" t="s">
        <v>1227</v>
      </c>
      <c r="U136" s="95">
        <v>17.850000000000001</v>
      </c>
      <c r="V136" s="65" t="s">
        <v>1227</v>
      </c>
      <c r="W136" s="94">
        <v>0.6</v>
      </c>
      <c r="X136" s="70" t="s">
        <v>1228</v>
      </c>
      <c r="Y136" s="95">
        <v>0.6</v>
      </c>
      <c r="Z136" s="65" t="s">
        <v>1228</v>
      </c>
      <c r="AA136" s="95">
        <v>0.6</v>
      </c>
      <c r="AB136" s="65" t="s">
        <v>1228</v>
      </c>
      <c r="AC136" s="94">
        <v>0.4</v>
      </c>
      <c r="AD136" s="70" t="s">
        <v>1229</v>
      </c>
      <c r="AE136" s="95">
        <v>0.4</v>
      </c>
      <c r="AF136" s="65" t="s">
        <v>1229</v>
      </c>
      <c r="AG136" s="95">
        <v>0.4</v>
      </c>
      <c r="AH136" s="65" t="s">
        <v>1229</v>
      </c>
      <c r="AI136" s="67">
        <v>23.95</v>
      </c>
      <c r="AJ136" s="95">
        <f>AE136+Y136+S136+M136</f>
        <v>23.05</v>
      </c>
      <c r="AK136" s="65">
        <v>23.05</v>
      </c>
      <c r="AL136" s="65" t="s">
        <v>1230</v>
      </c>
      <c r="AM136" s="62" t="s">
        <v>804</v>
      </c>
      <c r="AN136" s="67"/>
    </row>
    <row r="137" spans="1:40" ht="409.5" x14ac:dyDescent="0.4">
      <c r="A137" s="3">
        <v>135</v>
      </c>
      <c r="B137" s="90">
        <v>20233185043</v>
      </c>
      <c r="C137" s="62" t="s">
        <v>692</v>
      </c>
      <c r="D137" s="64" t="s">
        <v>40</v>
      </c>
      <c r="E137" s="64" t="s">
        <v>211</v>
      </c>
      <c r="F137" s="62" t="s">
        <v>1231</v>
      </c>
      <c r="G137" s="90">
        <v>18970774686</v>
      </c>
      <c r="H137" s="62" t="s">
        <v>1232</v>
      </c>
      <c r="I137" s="62" t="s">
        <v>647</v>
      </c>
      <c r="J137" s="62" t="s">
        <v>45</v>
      </c>
      <c r="K137" s="62">
        <v>3.6</v>
      </c>
      <c r="L137" s="62" t="s">
        <v>1233</v>
      </c>
      <c r="M137" s="62">
        <v>3.6</v>
      </c>
      <c r="N137" s="62" t="s">
        <v>1233</v>
      </c>
      <c r="O137" s="62">
        <v>3.6</v>
      </c>
      <c r="P137" s="62" t="s">
        <v>1233</v>
      </c>
      <c r="Q137" s="62">
        <v>18.47</v>
      </c>
      <c r="R137" s="62" t="s">
        <v>1234</v>
      </c>
      <c r="S137" s="62">
        <v>18.47</v>
      </c>
      <c r="T137" s="62" t="s">
        <v>1234</v>
      </c>
      <c r="U137" s="62">
        <v>18.47</v>
      </c>
      <c r="V137" s="62" t="s">
        <v>1234</v>
      </c>
      <c r="W137" s="62">
        <v>0.4</v>
      </c>
      <c r="X137" s="62" t="s">
        <v>1235</v>
      </c>
      <c r="Y137" s="62">
        <v>0.4</v>
      </c>
      <c r="Z137" s="62" t="s">
        <v>1235</v>
      </c>
      <c r="AA137" s="62">
        <v>0.4</v>
      </c>
      <c r="AB137" s="62" t="s">
        <v>1235</v>
      </c>
      <c r="AC137" s="62">
        <v>0.55000000000000004</v>
      </c>
      <c r="AD137" s="62" t="s">
        <v>1236</v>
      </c>
      <c r="AE137" s="62">
        <v>0.55000000000000004</v>
      </c>
      <c r="AF137" s="62" t="s">
        <v>1236</v>
      </c>
      <c r="AG137" s="62">
        <v>0.55000000000000004</v>
      </c>
      <c r="AH137" s="62" t="s">
        <v>1236</v>
      </c>
      <c r="AI137" s="91">
        <v>23.02</v>
      </c>
      <c r="AJ137" s="92">
        <v>23.02</v>
      </c>
      <c r="AK137" s="92">
        <v>23.02</v>
      </c>
      <c r="AL137" s="62"/>
      <c r="AM137" s="62"/>
      <c r="AN137" s="63" t="s">
        <v>222</v>
      </c>
    </row>
    <row r="138" spans="1:40" ht="387.75" x14ac:dyDescent="0.4">
      <c r="A138" s="3">
        <v>136</v>
      </c>
      <c r="B138" s="63">
        <v>20233185076</v>
      </c>
      <c r="C138" s="63" t="s">
        <v>692</v>
      </c>
      <c r="D138" s="64" t="s">
        <v>40</v>
      </c>
      <c r="E138" s="64" t="s">
        <v>682</v>
      </c>
      <c r="F138" s="63" t="s">
        <v>1237</v>
      </c>
      <c r="G138" s="63">
        <v>18536495827</v>
      </c>
      <c r="H138" s="63" t="s">
        <v>931</v>
      </c>
      <c r="I138" s="63" t="s">
        <v>647</v>
      </c>
      <c r="J138" s="63" t="s">
        <v>45</v>
      </c>
      <c r="K138" s="63">
        <v>3.75</v>
      </c>
      <c r="L138" s="63" t="s">
        <v>1238</v>
      </c>
      <c r="M138" s="65">
        <v>4.0999999999999996</v>
      </c>
      <c r="N138" s="65" t="s">
        <v>1239</v>
      </c>
      <c r="O138" s="65">
        <v>3.95</v>
      </c>
      <c r="P138" s="65" t="s">
        <v>1240</v>
      </c>
      <c r="Q138" s="63">
        <v>18.41</v>
      </c>
      <c r="R138" s="63" t="s">
        <v>1241</v>
      </c>
      <c r="S138" s="65">
        <v>18.329999999999998</v>
      </c>
      <c r="T138" s="65" t="s">
        <v>1241</v>
      </c>
      <c r="U138" s="62">
        <v>18.329999999999998</v>
      </c>
      <c r="V138" s="62"/>
      <c r="W138" s="63"/>
      <c r="X138" s="63"/>
      <c r="Y138" s="65"/>
      <c r="Z138" s="65"/>
      <c r="AA138" s="62">
        <v>0</v>
      </c>
      <c r="AB138" s="62"/>
      <c r="AC138" s="63">
        <v>0.8</v>
      </c>
      <c r="AD138" s="63" t="s">
        <v>1242</v>
      </c>
      <c r="AE138" s="65">
        <v>0.6</v>
      </c>
      <c r="AF138" s="65" t="s">
        <v>1243</v>
      </c>
      <c r="AG138" s="63">
        <v>0.6</v>
      </c>
      <c r="AH138" s="65"/>
      <c r="AI138" s="63">
        <v>22.96</v>
      </c>
      <c r="AJ138" s="65">
        <v>23.03</v>
      </c>
      <c r="AK138" s="62">
        <f>O138+U138+AA138+AG138</f>
        <v>22.88</v>
      </c>
      <c r="AL138" s="72"/>
      <c r="AM138" s="62" t="s">
        <v>480</v>
      </c>
      <c r="AN138" s="62" t="s">
        <v>691</v>
      </c>
    </row>
    <row r="139" spans="1:40" ht="405.4" x14ac:dyDescent="0.4">
      <c r="A139" s="3">
        <v>137</v>
      </c>
      <c r="B139" s="70" t="s">
        <v>1244</v>
      </c>
      <c r="C139" s="70" t="s">
        <v>681</v>
      </c>
      <c r="D139" s="64" t="s">
        <v>40</v>
      </c>
      <c r="E139" s="71" t="s">
        <v>693</v>
      </c>
      <c r="F139" s="70" t="s">
        <v>1245</v>
      </c>
      <c r="G139" s="71" t="s">
        <v>1246</v>
      </c>
      <c r="H139" s="71" t="s">
        <v>240</v>
      </c>
      <c r="I139" s="70" t="s">
        <v>647</v>
      </c>
      <c r="J139" s="70" t="s">
        <v>45</v>
      </c>
      <c r="K139" s="70">
        <v>3.9</v>
      </c>
      <c r="L139" s="70" t="s">
        <v>1247</v>
      </c>
      <c r="M139" s="65">
        <v>4.2</v>
      </c>
      <c r="N139" s="65" t="s">
        <v>1248</v>
      </c>
      <c r="O139" s="65">
        <v>4.2</v>
      </c>
      <c r="P139" s="65" t="s">
        <v>1249</v>
      </c>
      <c r="Q139" s="70">
        <v>18.170000000000002</v>
      </c>
      <c r="R139" s="70" t="s">
        <v>1250</v>
      </c>
      <c r="S139" s="65">
        <v>18.12</v>
      </c>
      <c r="T139" s="65" t="s">
        <v>1250</v>
      </c>
      <c r="U139" s="65">
        <v>18.12</v>
      </c>
      <c r="V139" s="65" t="s">
        <v>1250</v>
      </c>
      <c r="W139" s="70">
        <v>0.2</v>
      </c>
      <c r="X139" s="70" t="s">
        <v>1251</v>
      </c>
      <c r="Y139" s="63">
        <v>0.2</v>
      </c>
      <c r="Z139" s="63" t="s">
        <v>1251</v>
      </c>
      <c r="AA139" s="65">
        <v>0.2</v>
      </c>
      <c r="AB139" s="65" t="s">
        <v>1251</v>
      </c>
      <c r="AC139" s="70">
        <v>0.2</v>
      </c>
      <c r="AD139" s="70" t="s">
        <v>1252</v>
      </c>
      <c r="AE139" s="70">
        <v>0.2</v>
      </c>
      <c r="AF139" s="70" t="s">
        <v>1252</v>
      </c>
      <c r="AG139" s="65">
        <v>0.2</v>
      </c>
      <c r="AH139" s="65" t="s">
        <v>1252</v>
      </c>
      <c r="AI139" s="70">
        <v>22.47</v>
      </c>
      <c r="AJ139" s="65">
        <f>M139+S139+Y139+AE139</f>
        <v>22.72</v>
      </c>
      <c r="AK139" s="65">
        <f>AG139+AA139+U139+O139</f>
        <v>22.72</v>
      </c>
      <c r="AL139" s="65"/>
      <c r="AM139" s="62" t="s">
        <v>185</v>
      </c>
      <c r="AN139" s="62" t="s">
        <v>186</v>
      </c>
    </row>
    <row r="140" spans="1:40" ht="409.5" x14ac:dyDescent="0.4">
      <c r="A140" s="3">
        <v>138</v>
      </c>
      <c r="B140" s="90">
        <v>20233141085</v>
      </c>
      <c r="C140" s="62" t="s">
        <v>1253</v>
      </c>
      <c r="D140" s="64" t="s">
        <v>40</v>
      </c>
      <c r="E140" s="64" t="s">
        <v>211</v>
      </c>
      <c r="F140" s="62" t="s">
        <v>1254</v>
      </c>
      <c r="G140" s="90">
        <v>15079844945</v>
      </c>
      <c r="H140" s="62" t="s">
        <v>274</v>
      </c>
      <c r="I140" s="62" t="s">
        <v>647</v>
      </c>
      <c r="J140" s="62" t="s">
        <v>45</v>
      </c>
      <c r="K140" s="62">
        <v>3.2</v>
      </c>
      <c r="L140" s="62" t="s">
        <v>1255</v>
      </c>
      <c r="M140" s="62">
        <v>3.3</v>
      </c>
      <c r="N140" s="62" t="s">
        <v>1256</v>
      </c>
      <c r="O140" s="65">
        <v>3.4</v>
      </c>
      <c r="P140" s="62" t="s">
        <v>1257</v>
      </c>
      <c r="Q140" s="62">
        <v>18.079999999999998</v>
      </c>
      <c r="R140" s="62" t="s">
        <v>1258</v>
      </c>
      <c r="S140" s="62">
        <v>18.079999999999998</v>
      </c>
      <c r="T140" s="62" t="s">
        <v>1258</v>
      </c>
      <c r="U140" s="62">
        <v>18.079999999999998</v>
      </c>
      <c r="V140" s="62" t="s">
        <v>1258</v>
      </c>
      <c r="W140" s="62">
        <v>1</v>
      </c>
      <c r="X140" s="62" t="s">
        <v>1259</v>
      </c>
      <c r="Y140" s="62">
        <v>0.8</v>
      </c>
      <c r="Z140" s="62" t="s">
        <v>1260</v>
      </c>
      <c r="AA140" s="62">
        <v>0.8</v>
      </c>
      <c r="AB140" s="62" t="s">
        <v>1260</v>
      </c>
      <c r="AC140" s="62">
        <v>0.4</v>
      </c>
      <c r="AD140" s="62" t="s">
        <v>1261</v>
      </c>
      <c r="AE140" s="62">
        <v>0.4</v>
      </c>
      <c r="AF140" s="62" t="s">
        <v>1261</v>
      </c>
      <c r="AG140" s="62">
        <v>0.4</v>
      </c>
      <c r="AH140" s="62" t="s">
        <v>1261</v>
      </c>
      <c r="AI140" s="91">
        <v>22.68</v>
      </c>
      <c r="AJ140" s="92">
        <v>22.58</v>
      </c>
      <c r="AK140" s="93">
        <v>22.68</v>
      </c>
      <c r="AL140" s="62"/>
      <c r="AM140" s="62"/>
      <c r="AN140" s="63" t="s">
        <v>222</v>
      </c>
    </row>
    <row r="141" spans="1:40" ht="409.5" x14ac:dyDescent="0.4">
      <c r="A141" s="3">
        <v>139</v>
      </c>
      <c r="B141" s="90">
        <v>20233185040</v>
      </c>
      <c r="C141" s="62" t="s">
        <v>692</v>
      </c>
      <c r="D141" s="64" t="s">
        <v>40</v>
      </c>
      <c r="E141" s="64" t="s">
        <v>211</v>
      </c>
      <c r="F141" s="62" t="s">
        <v>1262</v>
      </c>
      <c r="G141" s="62">
        <v>18439659977</v>
      </c>
      <c r="H141" s="62" t="s">
        <v>347</v>
      </c>
      <c r="I141" s="62" t="s">
        <v>647</v>
      </c>
      <c r="J141" s="62" t="s">
        <v>45</v>
      </c>
      <c r="K141" s="62">
        <v>3.25</v>
      </c>
      <c r="L141" s="62" t="s">
        <v>1263</v>
      </c>
      <c r="M141" s="62">
        <v>2.15</v>
      </c>
      <c r="N141" s="62" t="s">
        <v>1264</v>
      </c>
      <c r="O141" s="65">
        <v>2.2000000000000002</v>
      </c>
      <c r="P141" s="62" t="s">
        <v>1265</v>
      </c>
      <c r="Q141" s="62">
        <v>18.48</v>
      </c>
      <c r="R141" s="62" t="s">
        <v>1266</v>
      </c>
      <c r="S141" s="62">
        <v>18.48</v>
      </c>
      <c r="T141" s="62" t="s">
        <v>1266</v>
      </c>
      <c r="U141" s="62">
        <v>18.48</v>
      </c>
      <c r="V141" s="62" t="s">
        <v>1266</v>
      </c>
      <c r="W141" s="62">
        <v>2.8</v>
      </c>
      <c r="X141" s="62" t="s">
        <v>1267</v>
      </c>
      <c r="Y141" s="62">
        <v>1.8</v>
      </c>
      <c r="Z141" s="62" t="s">
        <v>1268</v>
      </c>
      <c r="AA141" s="62">
        <v>1.4</v>
      </c>
      <c r="AB141" s="62" t="s">
        <v>1269</v>
      </c>
      <c r="AC141" s="62">
        <v>1</v>
      </c>
      <c r="AD141" s="62" t="s">
        <v>1270</v>
      </c>
      <c r="AE141" s="62">
        <v>0.6</v>
      </c>
      <c r="AF141" s="62" t="s">
        <v>1271</v>
      </c>
      <c r="AG141" s="62">
        <v>0.6</v>
      </c>
      <c r="AH141" s="62" t="s">
        <v>1271</v>
      </c>
      <c r="AI141" s="91">
        <v>25.53</v>
      </c>
      <c r="AJ141" s="92">
        <v>23.03</v>
      </c>
      <c r="AK141" s="93">
        <v>22.68</v>
      </c>
      <c r="AL141" s="62" t="s">
        <v>1272</v>
      </c>
      <c r="AM141" s="62"/>
      <c r="AN141" s="63" t="s">
        <v>222</v>
      </c>
    </row>
    <row r="142" spans="1:40" ht="334.9" x14ac:dyDescent="0.4">
      <c r="A142" s="3">
        <v>140</v>
      </c>
      <c r="B142" s="62">
        <v>20233141095</v>
      </c>
      <c r="C142" s="62" t="s">
        <v>681</v>
      </c>
      <c r="D142" s="64" t="s">
        <v>40</v>
      </c>
      <c r="E142" s="64" t="s">
        <v>188</v>
      </c>
      <c r="F142" s="68" t="s">
        <v>1273</v>
      </c>
      <c r="G142" s="62">
        <v>13908777067</v>
      </c>
      <c r="H142" s="68" t="s">
        <v>112</v>
      </c>
      <c r="I142" s="62" t="s">
        <v>647</v>
      </c>
      <c r="J142" s="62" t="s">
        <v>45</v>
      </c>
      <c r="K142" s="62">
        <v>0</v>
      </c>
      <c r="L142" s="62"/>
      <c r="M142" s="62">
        <v>0</v>
      </c>
      <c r="N142" s="62"/>
      <c r="O142" s="62">
        <v>0</v>
      </c>
      <c r="P142" s="62"/>
      <c r="Q142" s="62">
        <v>18.2</v>
      </c>
      <c r="R142" s="62" t="s">
        <v>1274</v>
      </c>
      <c r="S142" s="62">
        <v>18.2</v>
      </c>
      <c r="T142" s="62" t="s">
        <v>1274</v>
      </c>
      <c r="U142" s="62">
        <v>18.2</v>
      </c>
      <c r="V142" s="62" t="s">
        <v>1274</v>
      </c>
      <c r="W142" s="62">
        <v>4.2</v>
      </c>
      <c r="X142" s="62" t="s">
        <v>1275</v>
      </c>
      <c r="Y142" s="62">
        <v>4.2</v>
      </c>
      <c r="Z142" s="62" t="s">
        <v>1275</v>
      </c>
      <c r="AA142" s="62">
        <v>4.2</v>
      </c>
      <c r="AB142" s="62" t="s">
        <v>1275</v>
      </c>
      <c r="AC142" s="62">
        <v>0.2</v>
      </c>
      <c r="AD142" s="62" t="s">
        <v>1276</v>
      </c>
      <c r="AE142" s="62">
        <v>0.2</v>
      </c>
      <c r="AF142" s="62" t="s">
        <v>1276</v>
      </c>
      <c r="AG142" s="62">
        <v>0.2</v>
      </c>
      <c r="AH142" s="62" t="s">
        <v>1276</v>
      </c>
      <c r="AI142" s="62">
        <v>22.6</v>
      </c>
      <c r="AJ142" s="91">
        <v>22.6</v>
      </c>
      <c r="AK142" s="91">
        <v>22.6</v>
      </c>
      <c r="AL142" s="68"/>
      <c r="AM142" s="69" t="s">
        <v>198</v>
      </c>
      <c r="AN142" s="69" t="s">
        <v>199</v>
      </c>
    </row>
    <row r="143" spans="1:40" ht="409.5" x14ac:dyDescent="0.4">
      <c r="A143" s="3">
        <v>141</v>
      </c>
      <c r="B143" s="70" t="s">
        <v>1277</v>
      </c>
      <c r="C143" s="70" t="s">
        <v>692</v>
      </c>
      <c r="D143" s="64" t="s">
        <v>40</v>
      </c>
      <c r="E143" s="71" t="s">
        <v>693</v>
      </c>
      <c r="F143" s="70" t="s">
        <v>1278</v>
      </c>
      <c r="G143" s="71" t="s">
        <v>1279</v>
      </c>
      <c r="H143" s="71" t="s">
        <v>63</v>
      </c>
      <c r="I143" s="70" t="s">
        <v>647</v>
      </c>
      <c r="J143" s="70" t="s">
        <v>45</v>
      </c>
      <c r="K143" s="70">
        <v>3.7</v>
      </c>
      <c r="L143" s="63" t="s">
        <v>1280</v>
      </c>
      <c r="M143" s="65">
        <v>3.5</v>
      </c>
      <c r="N143" s="65" t="s">
        <v>1281</v>
      </c>
      <c r="O143" s="65">
        <v>3.5</v>
      </c>
      <c r="P143" s="65" t="s">
        <v>1282</v>
      </c>
      <c r="Q143" s="70">
        <v>18.675000000000001</v>
      </c>
      <c r="R143" s="63" t="s">
        <v>1283</v>
      </c>
      <c r="S143" s="70">
        <v>18.675000000000001</v>
      </c>
      <c r="T143" s="63" t="s">
        <v>1283</v>
      </c>
      <c r="U143" s="65">
        <v>18.68</v>
      </c>
      <c r="V143" s="65" t="s">
        <v>1283</v>
      </c>
      <c r="W143" s="70">
        <v>0</v>
      </c>
      <c r="X143" s="70"/>
      <c r="Y143" s="63">
        <v>0</v>
      </c>
      <c r="Z143" s="63"/>
      <c r="AA143" s="65"/>
      <c r="AB143" s="65"/>
      <c r="AC143" s="70">
        <v>0.2</v>
      </c>
      <c r="AD143" s="70" t="s">
        <v>1284</v>
      </c>
      <c r="AE143" s="65">
        <v>0.4</v>
      </c>
      <c r="AF143" s="65" t="s">
        <v>1285</v>
      </c>
      <c r="AG143" s="65">
        <v>0.4</v>
      </c>
      <c r="AH143" s="65" t="s">
        <v>1286</v>
      </c>
      <c r="AI143" s="70">
        <v>22.574999999999999</v>
      </c>
      <c r="AJ143" s="65">
        <f>M143+S143+Y143+AE143</f>
        <v>22.574999999999999</v>
      </c>
      <c r="AK143" s="65">
        <f>AG143+U143+O143</f>
        <v>22.58</v>
      </c>
      <c r="AL143" s="65"/>
      <c r="AM143" s="62" t="s">
        <v>185</v>
      </c>
      <c r="AN143" s="62" t="s">
        <v>186</v>
      </c>
    </row>
    <row r="144" spans="1:40" ht="409.5" x14ac:dyDescent="0.4">
      <c r="A144" s="3">
        <v>142</v>
      </c>
      <c r="B144" s="70" t="s">
        <v>1287</v>
      </c>
      <c r="C144" s="70" t="s">
        <v>681</v>
      </c>
      <c r="D144" s="64" t="s">
        <v>40</v>
      </c>
      <c r="E144" s="71" t="s">
        <v>693</v>
      </c>
      <c r="F144" s="70" t="s">
        <v>1288</v>
      </c>
      <c r="G144" s="71" t="s">
        <v>1289</v>
      </c>
      <c r="H144" s="71" t="s">
        <v>293</v>
      </c>
      <c r="I144" s="70" t="s">
        <v>647</v>
      </c>
      <c r="J144" s="62" t="s">
        <v>45</v>
      </c>
      <c r="K144" s="70">
        <v>3.45</v>
      </c>
      <c r="L144" s="70" t="s">
        <v>1290</v>
      </c>
      <c r="M144" s="70">
        <v>3.45</v>
      </c>
      <c r="N144" s="70" t="s">
        <v>1290</v>
      </c>
      <c r="O144" s="65">
        <v>3.45</v>
      </c>
      <c r="P144" s="65" t="s">
        <v>1290</v>
      </c>
      <c r="Q144" s="70">
        <v>18.309999999999999</v>
      </c>
      <c r="R144" s="70" t="s">
        <v>1291</v>
      </c>
      <c r="S144" s="70">
        <v>18.309999999999999</v>
      </c>
      <c r="T144" s="70" t="s">
        <v>1291</v>
      </c>
      <c r="U144" s="65">
        <v>18.309999999999999</v>
      </c>
      <c r="V144" s="65" t="s">
        <v>1291</v>
      </c>
      <c r="W144" s="70">
        <v>0.4</v>
      </c>
      <c r="X144" s="70" t="s">
        <v>1292</v>
      </c>
      <c r="Y144" s="63">
        <v>0.4</v>
      </c>
      <c r="Z144" s="63" t="s">
        <v>1292</v>
      </c>
      <c r="AA144" s="65">
        <v>0.4</v>
      </c>
      <c r="AB144" s="65" t="s">
        <v>1292</v>
      </c>
      <c r="AC144" s="70">
        <v>0.4</v>
      </c>
      <c r="AD144" s="70" t="s">
        <v>1293</v>
      </c>
      <c r="AE144" s="70">
        <v>0.4</v>
      </c>
      <c r="AF144" s="70" t="s">
        <v>1293</v>
      </c>
      <c r="AG144" s="65">
        <v>0.4</v>
      </c>
      <c r="AH144" s="65" t="s">
        <v>1293</v>
      </c>
      <c r="AI144" s="70">
        <v>22.56</v>
      </c>
      <c r="AJ144" s="65">
        <f>M144+S144+Y144+AE144</f>
        <v>22.559999999999995</v>
      </c>
      <c r="AK144" s="65">
        <v>22.56</v>
      </c>
      <c r="AL144" s="65"/>
      <c r="AM144" s="62" t="s">
        <v>185</v>
      </c>
      <c r="AN144" s="62" t="s">
        <v>186</v>
      </c>
    </row>
    <row r="145" spans="1:40" ht="409.5" x14ac:dyDescent="0.4">
      <c r="A145" s="3">
        <v>143</v>
      </c>
      <c r="B145" s="94">
        <v>20233185077</v>
      </c>
      <c r="C145" s="70" t="s">
        <v>692</v>
      </c>
      <c r="D145" s="64" t="s">
        <v>40</v>
      </c>
      <c r="E145" s="94" t="s">
        <v>793</v>
      </c>
      <c r="F145" s="94" t="s">
        <v>1294</v>
      </c>
      <c r="G145" s="94">
        <v>13590518406</v>
      </c>
      <c r="H145" s="94" t="s">
        <v>1294</v>
      </c>
      <c r="I145" s="94" t="s">
        <v>647</v>
      </c>
      <c r="J145" s="94" t="s">
        <v>45</v>
      </c>
      <c r="K145" s="94">
        <v>2.95</v>
      </c>
      <c r="L145" s="94" t="s">
        <v>1295</v>
      </c>
      <c r="M145" s="95">
        <v>2.95</v>
      </c>
      <c r="N145" s="65" t="s">
        <v>1295</v>
      </c>
      <c r="O145" s="95">
        <v>2.95</v>
      </c>
      <c r="P145" s="65" t="s">
        <v>1295</v>
      </c>
      <c r="Q145" s="94">
        <v>18.38</v>
      </c>
      <c r="R145" s="94" t="s">
        <v>1296</v>
      </c>
      <c r="S145" s="95">
        <v>18.38</v>
      </c>
      <c r="T145" s="65" t="s">
        <v>1296</v>
      </c>
      <c r="U145" s="95">
        <v>18.38</v>
      </c>
      <c r="V145" s="65" t="s">
        <v>1296</v>
      </c>
      <c r="W145" s="94">
        <v>0.8</v>
      </c>
      <c r="X145" s="70" t="s">
        <v>1297</v>
      </c>
      <c r="Y145" s="95">
        <v>0.8</v>
      </c>
      <c r="Z145" s="65" t="s">
        <v>1297</v>
      </c>
      <c r="AA145" s="95">
        <v>0.8</v>
      </c>
      <c r="AB145" s="65" t="s">
        <v>1297</v>
      </c>
      <c r="AC145" s="94">
        <v>0.4</v>
      </c>
      <c r="AD145" s="94" t="s">
        <v>1298</v>
      </c>
      <c r="AE145" s="95">
        <v>0.4</v>
      </c>
      <c r="AF145" s="65" t="s">
        <v>1298</v>
      </c>
      <c r="AG145" s="95">
        <v>0.4</v>
      </c>
      <c r="AH145" s="65" t="s">
        <v>1298</v>
      </c>
      <c r="AI145" s="67">
        <v>22.53</v>
      </c>
      <c r="AJ145" s="95">
        <f>AE145+Y145+S145+M145</f>
        <v>22.529999999999998</v>
      </c>
      <c r="AK145" s="95">
        <v>22.53</v>
      </c>
      <c r="AL145" s="95"/>
      <c r="AM145" s="62" t="s">
        <v>804</v>
      </c>
      <c r="AN145" s="67"/>
    </row>
    <row r="146" spans="1:40" ht="387.75" x14ac:dyDescent="0.4">
      <c r="A146" s="3">
        <v>144</v>
      </c>
      <c r="B146" s="63">
        <v>20233141004</v>
      </c>
      <c r="C146" s="63" t="s">
        <v>681</v>
      </c>
      <c r="D146" s="64" t="s">
        <v>40</v>
      </c>
      <c r="E146" s="63" t="s">
        <v>299</v>
      </c>
      <c r="F146" s="75" t="s">
        <v>1299</v>
      </c>
      <c r="G146" s="63">
        <v>13415660244</v>
      </c>
      <c r="H146" s="103" t="s">
        <v>911</v>
      </c>
      <c r="I146" s="103" t="s">
        <v>647</v>
      </c>
      <c r="J146" s="75" t="s">
        <v>45</v>
      </c>
      <c r="K146" s="103">
        <v>3.55</v>
      </c>
      <c r="L146" s="104" t="s">
        <v>1300</v>
      </c>
      <c r="M146" s="77" t="s">
        <v>1301</v>
      </c>
      <c r="N146" s="105" t="s">
        <v>1302</v>
      </c>
      <c r="O146" s="77" t="s">
        <v>1301</v>
      </c>
      <c r="P146" s="105" t="s">
        <v>1302</v>
      </c>
      <c r="Q146" s="75" t="s">
        <v>1303</v>
      </c>
      <c r="R146" s="75" t="s">
        <v>1304</v>
      </c>
      <c r="S146" s="77" t="s">
        <v>1303</v>
      </c>
      <c r="T146" s="77" t="s">
        <v>1304</v>
      </c>
      <c r="U146" s="77" t="s">
        <v>1303</v>
      </c>
      <c r="V146" s="77" t="s">
        <v>1304</v>
      </c>
      <c r="W146" s="75" t="s">
        <v>361</v>
      </c>
      <c r="X146" s="75" t="s">
        <v>1305</v>
      </c>
      <c r="Y146" s="77" t="s">
        <v>361</v>
      </c>
      <c r="Z146" s="77" t="s">
        <v>1305</v>
      </c>
      <c r="AA146" s="77" t="s">
        <v>361</v>
      </c>
      <c r="AB146" s="77" t="s">
        <v>1305</v>
      </c>
      <c r="AC146" s="75" t="s">
        <v>389</v>
      </c>
      <c r="AD146" s="104" t="s">
        <v>1306</v>
      </c>
      <c r="AE146" s="77" t="s">
        <v>389</v>
      </c>
      <c r="AF146" s="105" t="s">
        <v>1306</v>
      </c>
      <c r="AG146" s="77" t="s">
        <v>389</v>
      </c>
      <c r="AH146" s="105" t="s">
        <v>1306</v>
      </c>
      <c r="AI146" s="75" t="s">
        <v>1307</v>
      </c>
      <c r="AJ146" s="106" t="s">
        <v>1307</v>
      </c>
      <c r="AK146" s="62">
        <v>22.52</v>
      </c>
      <c r="AL146" s="79"/>
      <c r="AM146" s="69" t="s">
        <v>737</v>
      </c>
      <c r="AN146" s="62" t="s">
        <v>316</v>
      </c>
    </row>
    <row r="147" spans="1:40" ht="409.5" x14ac:dyDescent="0.4">
      <c r="A147" s="3">
        <v>145</v>
      </c>
      <c r="B147" s="74">
        <v>20233141027</v>
      </c>
      <c r="C147" s="74" t="s">
        <v>681</v>
      </c>
      <c r="D147" s="64" t="s">
        <v>40</v>
      </c>
      <c r="E147" s="74" t="s">
        <v>299</v>
      </c>
      <c r="F147" s="82" t="s">
        <v>1308</v>
      </c>
      <c r="G147" s="74">
        <v>18878111935</v>
      </c>
      <c r="H147" s="81" t="s">
        <v>147</v>
      </c>
      <c r="I147" s="81" t="s">
        <v>647</v>
      </c>
      <c r="J147" s="82" t="s">
        <v>45</v>
      </c>
      <c r="K147" s="81">
        <v>2.9</v>
      </c>
      <c r="L147" s="75" t="s">
        <v>1309</v>
      </c>
      <c r="M147" s="84" t="s">
        <v>827</v>
      </c>
      <c r="N147" s="77" t="s">
        <v>1309</v>
      </c>
      <c r="O147" s="84" t="s">
        <v>827</v>
      </c>
      <c r="P147" s="77" t="s">
        <v>1309</v>
      </c>
      <c r="Q147" s="74" t="s">
        <v>1310</v>
      </c>
      <c r="R147" s="75" t="s">
        <v>1311</v>
      </c>
      <c r="S147" s="84" t="s">
        <v>1312</v>
      </c>
      <c r="T147" s="77" t="s">
        <v>1311</v>
      </c>
      <c r="U147" s="84" t="s">
        <v>1312</v>
      </c>
      <c r="V147" s="77" t="s">
        <v>1311</v>
      </c>
      <c r="W147" s="74" t="s">
        <v>132</v>
      </c>
      <c r="X147" s="75" t="s">
        <v>1313</v>
      </c>
      <c r="Y147" s="84" t="s">
        <v>132</v>
      </c>
      <c r="Z147" s="77" t="s">
        <v>1313</v>
      </c>
      <c r="AA147" s="84" t="s">
        <v>132</v>
      </c>
      <c r="AB147" s="77" t="s">
        <v>1313</v>
      </c>
      <c r="AC147" s="74" t="s">
        <v>389</v>
      </c>
      <c r="AD147" s="75" t="s">
        <v>1314</v>
      </c>
      <c r="AE147" s="84" t="s">
        <v>389</v>
      </c>
      <c r="AF147" s="77" t="s">
        <v>1314</v>
      </c>
      <c r="AG147" s="84" t="s">
        <v>389</v>
      </c>
      <c r="AH147" s="77" t="s">
        <v>1314</v>
      </c>
      <c r="AI147" s="74">
        <v>22.524000000000001</v>
      </c>
      <c r="AJ147" s="88" t="s">
        <v>1315</v>
      </c>
      <c r="AK147" s="62">
        <v>22.52</v>
      </c>
      <c r="AL147" s="79" t="s">
        <v>1316</v>
      </c>
      <c r="AM147" s="69" t="s">
        <v>737</v>
      </c>
      <c r="AN147" s="62" t="s">
        <v>316</v>
      </c>
    </row>
    <row r="148" spans="1:40" ht="409.5" x14ac:dyDescent="0.4">
      <c r="A148" s="3">
        <v>146</v>
      </c>
      <c r="B148" s="94">
        <v>20233185071</v>
      </c>
      <c r="C148" s="70" t="s">
        <v>692</v>
      </c>
      <c r="D148" s="64" t="s">
        <v>40</v>
      </c>
      <c r="E148" s="94" t="s">
        <v>793</v>
      </c>
      <c r="F148" s="94" t="s">
        <v>1317</v>
      </c>
      <c r="G148" s="94">
        <v>13751530237</v>
      </c>
      <c r="H148" s="94" t="s">
        <v>1181</v>
      </c>
      <c r="I148" s="94" t="s">
        <v>647</v>
      </c>
      <c r="J148" s="94" t="s">
        <v>45</v>
      </c>
      <c r="K148" s="94">
        <v>0.5</v>
      </c>
      <c r="L148" s="70" t="s">
        <v>1318</v>
      </c>
      <c r="M148" s="95">
        <v>0.5</v>
      </c>
      <c r="N148" s="65" t="s">
        <v>1318</v>
      </c>
      <c r="O148" s="95">
        <v>0.5</v>
      </c>
      <c r="P148" s="65" t="s">
        <v>1318</v>
      </c>
      <c r="Q148" s="94">
        <v>18.489999999999998</v>
      </c>
      <c r="R148" s="70" t="s">
        <v>1319</v>
      </c>
      <c r="S148" s="95">
        <v>18.489999999999998</v>
      </c>
      <c r="T148" s="65" t="s">
        <v>1319</v>
      </c>
      <c r="U148" s="95">
        <v>18.489999999999998</v>
      </c>
      <c r="V148" s="65" t="s">
        <v>1319</v>
      </c>
      <c r="W148" s="94">
        <v>0.8</v>
      </c>
      <c r="X148" s="70" t="s">
        <v>1320</v>
      </c>
      <c r="Y148" s="95">
        <v>0.8</v>
      </c>
      <c r="Z148" s="65" t="s">
        <v>1320</v>
      </c>
      <c r="AA148" s="95">
        <v>0.8</v>
      </c>
      <c r="AB148" s="65" t="s">
        <v>1320</v>
      </c>
      <c r="AC148" s="94">
        <v>2.75</v>
      </c>
      <c r="AD148" s="70" t="s">
        <v>1321</v>
      </c>
      <c r="AE148" s="65">
        <v>1.8</v>
      </c>
      <c r="AF148" s="65" t="s">
        <v>1322</v>
      </c>
      <c r="AG148" s="95">
        <v>2.75</v>
      </c>
      <c r="AH148" s="65" t="s">
        <v>1321</v>
      </c>
      <c r="AI148" s="67">
        <v>22.54</v>
      </c>
      <c r="AJ148" s="65">
        <f>AE148+Y148+S148+M148</f>
        <v>21.59</v>
      </c>
      <c r="AK148" s="65">
        <v>22.49</v>
      </c>
      <c r="AL148" s="65" t="s">
        <v>1323</v>
      </c>
      <c r="AM148" s="62" t="s">
        <v>804</v>
      </c>
      <c r="AN148" s="67"/>
    </row>
    <row r="149" spans="1:40" ht="405.4" x14ac:dyDescent="0.4">
      <c r="A149" s="3">
        <v>147</v>
      </c>
      <c r="B149" s="67">
        <v>20233141084</v>
      </c>
      <c r="C149" s="62" t="s">
        <v>681</v>
      </c>
      <c r="D149" s="64" t="s">
        <v>40</v>
      </c>
      <c r="E149" s="67" t="s">
        <v>317</v>
      </c>
      <c r="F149" s="94" t="s">
        <v>1324</v>
      </c>
      <c r="G149" s="107">
        <v>15267859319</v>
      </c>
      <c r="H149" s="67" t="s">
        <v>1325</v>
      </c>
      <c r="I149" s="94" t="s">
        <v>647</v>
      </c>
      <c r="J149" s="94" t="s">
        <v>45</v>
      </c>
      <c r="K149" s="94" t="s">
        <v>319</v>
      </c>
      <c r="L149" s="70" t="s">
        <v>1326</v>
      </c>
      <c r="M149" s="94" t="s">
        <v>319</v>
      </c>
      <c r="N149" s="70" t="s">
        <v>1327</v>
      </c>
      <c r="O149" s="73"/>
      <c r="P149" s="73"/>
      <c r="Q149" s="94" t="s">
        <v>1328</v>
      </c>
      <c r="R149" s="70" t="s">
        <v>1329</v>
      </c>
      <c r="S149" s="94" t="s">
        <v>1328</v>
      </c>
      <c r="T149" s="70" t="s">
        <v>1329</v>
      </c>
      <c r="U149" s="73"/>
      <c r="V149" s="73"/>
      <c r="W149" s="94" t="s">
        <v>329</v>
      </c>
      <c r="X149" s="70" t="s">
        <v>1330</v>
      </c>
      <c r="Y149" s="94" t="s">
        <v>329</v>
      </c>
      <c r="Z149" s="70" t="s">
        <v>1331</v>
      </c>
      <c r="AA149" s="73"/>
      <c r="AB149" s="73"/>
      <c r="AC149" s="94" t="s">
        <v>389</v>
      </c>
      <c r="AD149" s="70" t="s">
        <v>1332</v>
      </c>
      <c r="AE149" s="94" t="s">
        <v>389</v>
      </c>
      <c r="AF149" s="70" t="s">
        <v>1332</v>
      </c>
      <c r="AG149" s="89"/>
      <c r="AH149" s="89"/>
      <c r="AI149" s="94" t="s">
        <v>1333</v>
      </c>
      <c r="AJ149" s="94" t="s">
        <v>1333</v>
      </c>
      <c r="AK149" s="67">
        <v>22.42</v>
      </c>
      <c r="AL149" s="73"/>
      <c r="AM149" s="69" t="s">
        <v>834</v>
      </c>
      <c r="AN149" s="68" t="s">
        <v>835</v>
      </c>
    </row>
    <row r="150" spans="1:40" ht="409.5" x14ac:dyDescent="0.4">
      <c r="A150" s="3">
        <v>148</v>
      </c>
      <c r="B150" s="62">
        <v>20233141111</v>
      </c>
      <c r="C150" s="62" t="s">
        <v>681</v>
      </c>
      <c r="D150" s="64" t="s">
        <v>40</v>
      </c>
      <c r="E150" s="62" t="s">
        <v>805</v>
      </c>
      <c r="F150" s="62" t="s">
        <v>1334</v>
      </c>
      <c r="G150" s="62">
        <v>18184311974</v>
      </c>
      <c r="H150" s="62" t="s">
        <v>773</v>
      </c>
      <c r="I150" s="62" t="s">
        <v>647</v>
      </c>
      <c r="J150" s="62" t="s">
        <v>45</v>
      </c>
      <c r="K150" s="62">
        <v>2.2999999999999998</v>
      </c>
      <c r="L150" s="62" t="s">
        <v>1335</v>
      </c>
      <c r="M150" s="62">
        <v>1.8</v>
      </c>
      <c r="N150" s="62" t="s">
        <v>1336</v>
      </c>
      <c r="O150" s="62">
        <v>1.8</v>
      </c>
      <c r="P150" s="62" t="s">
        <v>1336</v>
      </c>
      <c r="Q150" s="62">
        <v>18.7</v>
      </c>
      <c r="R150" s="62" t="s">
        <v>1337</v>
      </c>
      <c r="S150" s="62">
        <v>18.7</v>
      </c>
      <c r="T150" s="62" t="s">
        <v>1337</v>
      </c>
      <c r="U150" s="62">
        <v>18.7</v>
      </c>
      <c r="V150" s="62" t="s">
        <v>1337</v>
      </c>
      <c r="W150" s="62">
        <v>1.2</v>
      </c>
      <c r="X150" s="62" t="s">
        <v>1338</v>
      </c>
      <c r="Y150" s="62">
        <v>1.2</v>
      </c>
      <c r="Z150" s="62" t="s">
        <v>1338</v>
      </c>
      <c r="AA150" s="62">
        <v>1.2</v>
      </c>
      <c r="AB150" s="62" t="s">
        <v>1338</v>
      </c>
      <c r="AC150" s="62">
        <v>1.2</v>
      </c>
      <c r="AD150" s="62" t="s">
        <v>1339</v>
      </c>
      <c r="AE150" s="62">
        <v>0.7</v>
      </c>
      <c r="AF150" s="62" t="s">
        <v>1340</v>
      </c>
      <c r="AG150" s="62">
        <v>0.7</v>
      </c>
      <c r="AH150" s="62" t="s">
        <v>1340</v>
      </c>
      <c r="AI150" s="62">
        <v>23.2</v>
      </c>
      <c r="AJ150" s="62">
        <v>22.4</v>
      </c>
      <c r="AK150" s="62">
        <v>22.4</v>
      </c>
      <c r="AL150" s="69"/>
      <c r="AM150" s="69" t="s">
        <v>748</v>
      </c>
      <c r="AN150" s="69" t="s">
        <v>749</v>
      </c>
    </row>
    <row r="151" spans="1:40" ht="334.9" x14ac:dyDescent="0.4">
      <c r="A151" s="3">
        <v>149</v>
      </c>
      <c r="B151" s="67">
        <v>20233141055</v>
      </c>
      <c r="C151" s="67" t="s">
        <v>681</v>
      </c>
      <c r="D151" s="64" t="s">
        <v>40</v>
      </c>
      <c r="E151" s="64" t="s">
        <v>188</v>
      </c>
      <c r="F151" s="66" t="s">
        <v>1341</v>
      </c>
      <c r="G151" s="67">
        <v>15219269045</v>
      </c>
      <c r="H151" s="66" t="s">
        <v>1342</v>
      </c>
      <c r="I151" s="62" t="s">
        <v>647</v>
      </c>
      <c r="J151" s="62" t="s">
        <v>45</v>
      </c>
      <c r="K151" s="67">
        <v>3.25</v>
      </c>
      <c r="L151" s="62" t="s">
        <v>1343</v>
      </c>
      <c r="M151" s="67">
        <v>3.2</v>
      </c>
      <c r="N151" s="62" t="s">
        <v>1343</v>
      </c>
      <c r="O151" s="67">
        <v>3.25</v>
      </c>
      <c r="P151" s="62" t="s">
        <v>1344</v>
      </c>
      <c r="Q151" s="67">
        <v>18.13</v>
      </c>
      <c r="R151" s="67"/>
      <c r="S151" s="67">
        <v>18.13</v>
      </c>
      <c r="T151" s="67"/>
      <c r="U151" s="67">
        <v>18.13</v>
      </c>
      <c r="V151" s="67"/>
      <c r="W151" s="67">
        <v>0.6</v>
      </c>
      <c r="X151" s="62" t="s">
        <v>1345</v>
      </c>
      <c r="Y151" s="67">
        <v>0.6</v>
      </c>
      <c r="Z151" s="62" t="s">
        <v>1345</v>
      </c>
      <c r="AA151" s="67">
        <v>0.6</v>
      </c>
      <c r="AB151" s="62" t="s">
        <v>1345</v>
      </c>
      <c r="AC151" s="67">
        <v>0.4</v>
      </c>
      <c r="AD151" s="62" t="s">
        <v>1346</v>
      </c>
      <c r="AE151" s="67">
        <v>0.4</v>
      </c>
      <c r="AF151" s="62" t="s">
        <v>1346</v>
      </c>
      <c r="AG151" s="67">
        <v>0.4</v>
      </c>
      <c r="AH151" s="62" t="s">
        <v>1346</v>
      </c>
      <c r="AI151" s="67">
        <v>22.38</v>
      </c>
      <c r="AJ151" s="67">
        <v>22.38</v>
      </c>
      <c r="AK151" s="95">
        <v>22.38</v>
      </c>
      <c r="AL151" s="68" t="s">
        <v>1347</v>
      </c>
      <c r="AM151" s="69" t="s">
        <v>198</v>
      </c>
      <c r="AN151" s="69" t="s">
        <v>199</v>
      </c>
    </row>
    <row r="152" spans="1:40" ht="409.5" x14ac:dyDescent="0.4">
      <c r="A152" s="3">
        <v>150</v>
      </c>
      <c r="B152" s="67">
        <v>20233141073</v>
      </c>
      <c r="C152" s="67" t="s">
        <v>681</v>
      </c>
      <c r="D152" s="64" t="s">
        <v>40</v>
      </c>
      <c r="E152" s="64" t="s">
        <v>188</v>
      </c>
      <c r="F152" s="66" t="s">
        <v>1348</v>
      </c>
      <c r="G152" s="67">
        <v>13510039566</v>
      </c>
      <c r="H152" s="66" t="s">
        <v>158</v>
      </c>
      <c r="I152" s="62" t="s">
        <v>647</v>
      </c>
      <c r="J152" s="62" t="s">
        <v>45</v>
      </c>
      <c r="K152" s="67">
        <v>1.75</v>
      </c>
      <c r="L152" s="62" t="s">
        <v>1349</v>
      </c>
      <c r="M152" s="67">
        <v>1.35</v>
      </c>
      <c r="N152" s="62" t="s">
        <v>1349</v>
      </c>
      <c r="O152" s="108">
        <v>1.5</v>
      </c>
      <c r="P152" s="62" t="s">
        <v>1350</v>
      </c>
      <c r="Q152" s="67">
        <v>18.149999999999999</v>
      </c>
      <c r="R152" s="62" t="s">
        <v>1351</v>
      </c>
      <c r="S152" s="67">
        <v>18.149999999999999</v>
      </c>
      <c r="T152" s="62" t="s">
        <v>1351</v>
      </c>
      <c r="U152" s="67">
        <v>18.149999999999999</v>
      </c>
      <c r="V152" s="62" t="s">
        <v>1351</v>
      </c>
      <c r="W152" s="67">
        <v>0.4</v>
      </c>
      <c r="X152" s="62" t="s">
        <v>1352</v>
      </c>
      <c r="Y152" s="67">
        <v>0.4</v>
      </c>
      <c r="Z152" s="62" t="s">
        <v>1352</v>
      </c>
      <c r="AA152" s="67">
        <v>0.4</v>
      </c>
      <c r="AB152" s="62" t="s">
        <v>1352</v>
      </c>
      <c r="AC152" s="62">
        <v>2.2999999999999998</v>
      </c>
      <c r="AD152" s="62" t="s">
        <v>1353</v>
      </c>
      <c r="AE152" s="62">
        <v>2.2999999999999998</v>
      </c>
      <c r="AF152" s="62" t="s">
        <v>1353</v>
      </c>
      <c r="AG152" s="62">
        <v>2.2999999999999998</v>
      </c>
      <c r="AH152" s="62" t="s">
        <v>1353</v>
      </c>
      <c r="AI152" s="109">
        <v>22.6</v>
      </c>
      <c r="AJ152" s="109">
        <v>22.6</v>
      </c>
      <c r="AK152" s="65">
        <v>22.35</v>
      </c>
      <c r="AL152" s="68" t="s">
        <v>1354</v>
      </c>
      <c r="AM152" s="69" t="s">
        <v>198</v>
      </c>
      <c r="AN152" s="69" t="s">
        <v>199</v>
      </c>
    </row>
    <row r="153" spans="1:40" ht="352.5" x14ac:dyDescent="0.4">
      <c r="A153" s="3">
        <v>151</v>
      </c>
      <c r="B153" s="67">
        <v>20233185023</v>
      </c>
      <c r="C153" s="67" t="s">
        <v>692</v>
      </c>
      <c r="D153" s="64" t="s">
        <v>40</v>
      </c>
      <c r="E153" s="64" t="s">
        <v>188</v>
      </c>
      <c r="F153" s="66" t="s">
        <v>1355</v>
      </c>
      <c r="G153" s="62">
        <v>15362991857</v>
      </c>
      <c r="H153" s="68" t="s">
        <v>1123</v>
      </c>
      <c r="I153" s="62" t="s">
        <v>647</v>
      </c>
      <c r="J153" s="62" t="s">
        <v>45</v>
      </c>
      <c r="K153" s="62" t="s">
        <v>827</v>
      </c>
      <c r="L153" s="62" t="s">
        <v>1356</v>
      </c>
      <c r="M153" s="62" t="s">
        <v>827</v>
      </c>
      <c r="N153" s="62" t="s">
        <v>1356</v>
      </c>
      <c r="O153" s="62" t="s">
        <v>827</v>
      </c>
      <c r="P153" s="62" t="s">
        <v>1356</v>
      </c>
      <c r="Q153" s="62" t="s">
        <v>1357</v>
      </c>
      <c r="R153" s="62" t="s">
        <v>1358</v>
      </c>
      <c r="S153" s="62" t="s">
        <v>1357</v>
      </c>
      <c r="T153" s="62" t="s">
        <v>1358</v>
      </c>
      <c r="U153" s="62" t="s">
        <v>1357</v>
      </c>
      <c r="V153" s="62" t="s">
        <v>1358</v>
      </c>
      <c r="W153" s="62" t="s">
        <v>329</v>
      </c>
      <c r="X153" s="62" t="s">
        <v>1359</v>
      </c>
      <c r="Y153" s="62" t="s">
        <v>329</v>
      </c>
      <c r="Z153" s="62" t="s">
        <v>1359</v>
      </c>
      <c r="AA153" s="62" t="s">
        <v>329</v>
      </c>
      <c r="AB153" s="62" t="s">
        <v>1359</v>
      </c>
      <c r="AC153" s="62" t="s">
        <v>389</v>
      </c>
      <c r="AD153" s="62" t="s">
        <v>1360</v>
      </c>
      <c r="AE153" s="62" t="s">
        <v>389</v>
      </c>
      <c r="AF153" s="62" t="s">
        <v>1360</v>
      </c>
      <c r="AG153" s="62" t="s">
        <v>389</v>
      </c>
      <c r="AH153" s="62" t="s">
        <v>1360</v>
      </c>
      <c r="AI153" s="62">
        <v>22.34</v>
      </c>
      <c r="AJ153" s="62">
        <v>22.34</v>
      </c>
      <c r="AK153" s="62">
        <v>22.34</v>
      </c>
      <c r="AL153" s="68"/>
      <c r="AM153" s="69" t="s">
        <v>198</v>
      </c>
      <c r="AN153" s="69" t="s">
        <v>199</v>
      </c>
    </row>
    <row r="154" spans="1:40" ht="409.5" x14ac:dyDescent="0.4">
      <c r="A154" s="3">
        <v>152</v>
      </c>
      <c r="B154" s="70" t="s">
        <v>1361</v>
      </c>
      <c r="C154" s="70" t="s">
        <v>681</v>
      </c>
      <c r="D154" s="64" t="s">
        <v>40</v>
      </c>
      <c r="E154" s="71" t="s">
        <v>693</v>
      </c>
      <c r="F154" s="70" t="s">
        <v>1362</v>
      </c>
      <c r="G154" s="71" t="s">
        <v>1363</v>
      </c>
      <c r="H154" s="71" t="s">
        <v>63</v>
      </c>
      <c r="I154" s="70" t="s">
        <v>647</v>
      </c>
      <c r="J154" s="70" t="s">
        <v>45</v>
      </c>
      <c r="K154" s="70">
        <v>3.15</v>
      </c>
      <c r="L154" s="70" t="s">
        <v>1364</v>
      </c>
      <c r="M154" s="65">
        <v>2.95</v>
      </c>
      <c r="N154" s="65" t="s">
        <v>1281</v>
      </c>
      <c r="O154" s="65">
        <f>0.25+0.3+2+0.2+0.2</f>
        <v>2.95</v>
      </c>
      <c r="P154" s="65" t="s">
        <v>1365</v>
      </c>
      <c r="Q154" s="70">
        <v>18.36</v>
      </c>
      <c r="R154" s="70" t="s">
        <v>1366</v>
      </c>
      <c r="S154" s="70">
        <v>18.36</v>
      </c>
      <c r="T154" s="70" t="s">
        <v>1366</v>
      </c>
      <c r="U154" s="65">
        <v>18.36</v>
      </c>
      <c r="V154" s="65" t="s">
        <v>1366</v>
      </c>
      <c r="W154" s="70">
        <v>0.6</v>
      </c>
      <c r="X154" s="70" t="s">
        <v>1367</v>
      </c>
      <c r="Y154" s="63">
        <v>0.6</v>
      </c>
      <c r="Z154" s="63" t="s">
        <v>1367</v>
      </c>
      <c r="AA154" s="65">
        <v>0.6</v>
      </c>
      <c r="AB154" s="65" t="s">
        <v>1367</v>
      </c>
      <c r="AC154" s="70">
        <v>0.4</v>
      </c>
      <c r="AD154" s="70" t="s">
        <v>1368</v>
      </c>
      <c r="AE154" s="65">
        <v>0.4</v>
      </c>
      <c r="AF154" s="65" t="s">
        <v>1369</v>
      </c>
      <c r="AG154" s="65">
        <v>0.4</v>
      </c>
      <c r="AH154" s="65" t="s">
        <v>1370</v>
      </c>
      <c r="AI154" s="70">
        <v>22.51</v>
      </c>
      <c r="AJ154" s="65">
        <f>M154+S154+Y154+AE154</f>
        <v>22.31</v>
      </c>
      <c r="AK154" s="65">
        <f>AG154+AA154+U154+O154</f>
        <v>22.31</v>
      </c>
      <c r="AL154" s="65"/>
      <c r="AM154" s="62" t="s">
        <v>185</v>
      </c>
      <c r="AN154" s="62" t="s">
        <v>186</v>
      </c>
    </row>
    <row r="155" spans="1:40" ht="409.5" x14ac:dyDescent="0.4">
      <c r="A155" s="3">
        <v>153</v>
      </c>
      <c r="B155" s="62">
        <v>20233141105</v>
      </c>
      <c r="C155" s="62" t="s">
        <v>681</v>
      </c>
      <c r="D155" s="64" t="s">
        <v>40</v>
      </c>
      <c r="E155" s="62" t="s">
        <v>805</v>
      </c>
      <c r="F155" s="62" t="s">
        <v>1371</v>
      </c>
      <c r="G155" s="62">
        <v>13729728337</v>
      </c>
      <c r="H155" s="62" t="s">
        <v>1372</v>
      </c>
      <c r="I155" s="64" t="s">
        <v>647</v>
      </c>
      <c r="J155" s="64" t="s">
        <v>45</v>
      </c>
      <c r="K155" s="62">
        <v>2.2000000000000002</v>
      </c>
      <c r="L155" s="70" t="s">
        <v>1373</v>
      </c>
      <c r="M155" s="62">
        <v>1.9</v>
      </c>
      <c r="N155" s="70" t="s">
        <v>1374</v>
      </c>
      <c r="O155" s="62">
        <v>1.9</v>
      </c>
      <c r="P155" s="70" t="s">
        <v>1374</v>
      </c>
      <c r="Q155" s="62">
        <v>18.774999999999999</v>
      </c>
      <c r="R155" s="62" t="s">
        <v>1375</v>
      </c>
      <c r="S155" s="62">
        <v>18.78</v>
      </c>
      <c r="T155" s="62" t="s">
        <v>1375</v>
      </c>
      <c r="U155" s="62">
        <v>18.78</v>
      </c>
      <c r="V155" s="62" t="s">
        <v>1375</v>
      </c>
      <c r="W155" s="62" t="s">
        <v>1376</v>
      </c>
      <c r="X155" s="70" t="s">
        <v>1377</v>
      </c>
      <c r="Y155" s="62" t="s">
        <v>1376</v>
      </c>
      <c r="Z155" s="70" t="s">
        <v>1377</v>
      </c>
      <c r="AA155" s="62" t="s">
        <v>1376</v>
      </c>
      <c r="AB155" s="70" t="s">
        <v>1377</v>
      </c>
      <c r="AC155" s="62">
        <v>0.4</v>
      </c>
      <c r="AD155" s="70" t="s">
        <v>1378</v>
      </c>
      <c r="AE155" s="62">
        <v>0.4</v>
      </c>
      <c r="AF155" s="70" t="s">
        <v>1378</v>
      </c>
      <c r="AG155" s="62">
        <v>0.4</v>
      </c>
      <c r="AH155" s="70" t="s">
        <v>1378</v>
      </c>
      <c r="AI155" s="62">
        <v>22.475000000000001</v>
      </c>
      <c r="AJ155" s="65">
        <v>22.28</v>
      </c>
      <c r="AK155" s="62">
        <v>22.28</v>
      </c>
      <c r="AL155" s="79"/>
      <c r="AM155" s="69" t="s">
        <v>748</v>
      </c>
      <c r="AN155" s="69" t="s">
        <v>749</v>
      </c>
    </row>
    <row r="156" spans="1:40" ht="405.4" x14ac:dyDescent="0.4">
      <c r="A156" s="3">
        <v>154</v>
      </c>
      <c r="B156" s="70" t="s">
        <v>1379</v>
      </c>
      <c r="C156" s="70" t="s">
        <v>692</v>
      </c>
      <c r="D156" s="64" t="s">
        <v>40</v>
      </c>
      <c r="E156" s="71" t="s">
        <v>693</v>
      </c>
      <c r="F156" s="70" t="s">
        <v>1380</v>
      </c>
      <c r="G156" s="71" t="s">
        <v>1381</v>
      </c>
      <c r="H156" s="71" t="s">
        <v>569</v>
      </c>
      <c r="I156" s="70" t="s">
        <v>647</v>
      </c>
      <c r="J156" s="70" t="s">
        <v>45</v>
      </c>
      <c r="K156" s="70">
        <v>3.5</v>
      </c>
      <c r="L156" s="63" t="s">
        <v>1382</v>
      </c>
      <c r="M156" s="70">
        <v>3.5</v>
      </c>
      <c r="N156" s="63" t="s">
        <v>1382</v>
      </c>
      <c r="O156" s="65">
        <v>3.6</v>
      </c>
      <c r="P156" s="65" t="s">
        <v>1382</v>
      </c>
      <c r="Q156" s="70">
        <v>17.265999999999998</v>
      </c>
      <c r="R156" s="70" t="s">
        <v>1383</v>
      </c>
      <c r="S156" s="70">
        <v>17.27</v>
      </c>
      <c r="T156" s="70" t="s">
        <v>1383</v>
      </c>
      <c r="U156" s="65">
        <v>17.27</v>
      </c>
      <c r="V156" s="65" t="s">
        <v>1383</v>
      </c>
      <c r="W156" s="70">
        <v>0</v>
      </c>
      <c r="X156" s="70"/>
      <c r="Y156" s="63">
        <v>0</v>
      </c>
      <c r="Z156" s="63"/>
      <c r="AA156" s="65"/>
      <c r="AB156" s="65"/>
      <c r="AC156" s="70">
        <v>1.4</v>
      </c>
      <c r="AD156" s="70" t="s">
        <v>1384</v>
      </c>
      <c r="AE156" s="70">
        <v>1.4</v>
      </c>
      <c r="AF156" s="70" t="s">
        <v>1384</v>
      </c>
      <c r="AG156" s="65">
        <v>1.4</v>
      </c>
      <c r="AH156" s="65" t="s">
        <v>1384</v>
      </c>
      <c r="AI156" s="70">
        <v>22.27</v>
      </c>
      <c r="AJ156" s="65">
        <f>M156+S156+Y156+AE156</f>
        <v>22.169999999999998</v>
      </c>
      <c r="AK156" s="65">
        <v>22.27</v>
      </c>
      <c r="AL156" s="62"/>
      <c r="AM156" s="62" t="s">
        <v>185</v>
      </c>
      <c r="AN156" s="62" t="s">
        <v>186</v>
      </c>
    </row>
    <row r="157" spans="1:40" ht="409.5" x14ac:dyDescent="0.4">
      <c r="A157" s="3">
        <v>155</v>
      </c>
      <c r="B157" s="90">
        <v>20233141038</v>
      </c>
      <c r="C157" s="62" t="s">
        <v>681</v>
      </c>
      <c r="D157" s="64" t="s">
        <v>40</v>
      </c>
      <c r="E157" s="64" t="s">
        <v>211</v>
      </c>
      <c r="F157" s="62" t="s">
        <v>1385</v>
      </c>
      <c r="G157" s="62">
        <v>15198717576</v>
      </c>
      <c r="H157" s="62" t="s">
        <v>213</v>
      </c>
      <c r="I157" s="62" t="s">
        <v>647</v>
      </c>
      <c r="J157" s="62" t="s">
        <v>45</v>
      </c>
      <c r="K157" s="62">
        <v>1.9</v>
      </c>
      <c r="L157" s="62" t="s">
        <v>1386</v>
      </c>
      <c r="M157" s="62">
        <v>1.6</v>
      </c>
      <c r="N157" s="62" t="s">
        <v>1387</v>
      </c>
      <c r="O157" s="65">
        <v>1.7</v>
      </c>
      <c r="P157" s="62" t="s">
        <v>1388</v>
      </c>
      <c r="Q157" s="62">
        <v>18.78</v>
      </c>
      <c r="R157" s="62" t="s">
        <v>1389</v>
      </c>
      <c r="S157" s="62">
        <v>18.78</v>
      </c>
      <c r="T157" s="62" t="s">
        <v>1389</v>
      </c>
      <c r="U157" s="62">
        <v>18.78</v>
      </c>
      <c r="V157" s="62" t="s">
        <v>1389</v>
      </c>
      <c r="W157" s="62">
        <v>1.7</v>
      </c>
      <c r="X157" s="62" t="s">
        <v>1390</v>
      </c>
      <c r="Y157" s="62">
        <v>1.3</v>
      </c>
      <c r="Z157" s="62" t="s">
        <v>1391</v>
      </c>
      <c r="AA157" s="62">
        <v>1.3</v>
      </c>
      <c r="AB157" s="62" t="s">
        <v>1391</v>
      </c>
      <c r="AC157" s="62">
        <v>0.6</v>
      </c>
      <c r="AD157" s="62" t="s">
        <v>1392</v>
      </c>
      <c r="AE157" s="62">
        <v>0.4</v>
      </c>
      <c r="AF157" s="62" t="s">
        <v>1393</v>
      </c>
      <c r="AG157" s="62">
        <v>0.4</v>
      </c>
      <c r="AH157" s="62" t="s">
        <v>1393</v>
      </c>
      <c r="AI157" s="91">
        <v>22.98</v>
      </c>
      <c r="AJ157" s="92">
        <v>22.08</v>
      </c>
      <c r="AK157" s="93">
        <v>22.18</v>
      </c>
      <c r="AL157" s="62" t="s">
        <v>1394</v>
      </c>
      <c r="AM157" s="62"/>
      <c r="AN157" s="63" t="s">
        <v>222</v>
      </c>
    </row>
    <row r="158" spans="1:40" ht="405.4" x14ac:dyDescent="0.4">
      <c r="A158" s="3">
        <v>156</v>
      </c>
      <c r="B158" s="62">
        <v>20233141067</v>
      </c>
      <c r="C158" s="62" t="s">
        <v>681</v>
      </c>
      <c r="D158" s="64" t="s">
        <v>40</v>
      </c>
      <c r="E158" s="62" t="s">
        <v>805</v>
      </c>
      <c r="F158" s="62" t="s">
        <v>1395</v>
      </c>
      <c r="G158" s="62">
        <v>13788695722</v>
      </c>
      <c r="H158" s="62" t="s">
        <v>1203</v>
      </c>
      <c r="I158" s="62" t="s">
        <v>647</v>
      </c>
      <c r="J158" s="62" t="s">
        <v>45</v>
      </c>
      <c r="K158" s="64">
        <v>2.2000000000000002</v>
      </c>
      <c r="L158" s="64" t="s">
        <v>1396</v>
      </c>
      <c r="M158" s="65">
        <v>2.4</v>
      </c>
      <c r="N158" s="65" t="s">
        <v>1397</v>
      </c>
      <c r="O158" s="65">
        <v>2.4</v>
      </c>
      <c r="P158" s="64" t="s">
        <v>1396</v>
      </c>
      <c r="Q158" s="62">
        <v>18.04</v>
      </c>
      <c r="R158" s="62" t="s">
        <v>1398</v>
      </c>
      <c r="S158" s="62">
        <v>18.04</v>
      </c>
      <c r="T158" s="62" t="s">
        <v>1398</v>
      </c>
      <c r="U158" s="62">
        <v>18.04</v>
      </c>
      <c r="V158" s="62" t="s">
        <v>1398</v>
      </c>
      <c r="W158" s="62">
        <v>0.4</v>
      </c>
      <c r="X158" s="70" t="s">
        <v>1399</v>
      </c>
      <c r="Y158" s="65">
        <v>0.6</v>
      </c>
      <c r="Z158" s="65" t="s">
        <v>1400</v>
      </c>
      <c r="AA158" s="65">
        <v>0.6</v>
      </c>
      <c r="AB158" s="70" t="s">
        <v>1399</v>
      </c>
      <c r="AC158" s="63">
        <v>1.7</v>
      </c>
      <c r="AD158" s="64" t="s">
        <v>1401</v>
      </c>
      <c r="AE158" s="65">
        <v>1.1000000000000001</v>
      </c>
      <c r="AF158" s="65">
        <v>4</v>
      </c>
      <c r="AG158" s="65">
        <v>1.1000000000000001</v>
      </c>
      <c r="AH158" s="70" t="s">
        <v>1402</v>
      </c>
      <c r="AI158" s="63">
        <v>22.34</v>
      </c>
      <c r="AJ158" s="65">
        <v>22.14</v>
      </c>
      <c r="AK158" s="65">
        <v>22.14</v>
      </c>
      <c r="AL158" s="69"/>
      <c r="AM158" s="69" t="s">
        <v>748</v>
      </c>
      <c r="AN158" s="69" t="s">
        <v>749</v>
      </c>
    </row>
    <row r="159" spans="1:40" ht="409.5" x14ac:dyDescent="0.4">
      <c r="A159" s="3">
        <v>157</v>
      </c>
      <c r="B159" s="70" t="s">
        <v>1403</v>
      </c>
      <c r="C159" s="70" t="s">
        <v>692</v>
      </c>
      <c r="D159" s="64" t="s">
        <v>40</v>
      </c>
      <c r="E159" s="71" t="s">
        <v>693</v>
      </c>
      <c r="F159" s="70" t="s">
        <v>1404</v>
      </c>
      <c r="G159" s="71" t="s">
        <v>1405</v>
      </c>
      <c r="H159" s="71" t="s">
        <v>43</v>
      </c>
      <c r="I159" s="70" t="s">
        <v>647</v>
      </c>
      <c r="J159" s="70" t="s">
        <v>45</v>
      </c>
      <c r="K159" s="70">
        <v>1.2</v>
      </c>
      <c r="L159" s="63" t="s">
        <v>1406</v>
      </c>
      <c r="M159" s="70">
        <v>1.2</v>
      </c>
      <c r="N159" s="63" t="s">
        <v>1406</v>
      </c>
      <c r="O159" s="65">
        <v>1.2</v>
      </c>
      <c r="P159" s="65" t="s">
        <v>1406</v>
      </c>
      <c r="Q159" s="70">
        <v>18.225000000000001</v>
      </c>
      <c r="R159" s="63" t="s">
        <v>1407</v>
      </c>
      <c r="S159" s="70">
        <v>18.225000000000001</v>
      </c>
      <c r="T159" s="63" t="s">
        <v>1407</v>
      </c>
      <c r="U159" s="65">
        <v>18.23</v>
      </c>
      <c r="V159" s="65" t="s">
        <v>1407</v>
      </c>
      <c r="W159" s="70">
        <v>1.2</v>
      </c>
      <c r="X159" s="70" t="s">
        <v>1408</v>
      </c>
      <c r="Y159" s="63">
        <v>0.9</v>
      </c>
      <c r="Z159" s="63" t="s">
        <v>1409</v>
      </c>
      <c r="AA159" s="65">
        <v>0.9</v>
      </c>
      <c r="AB159" s="65" t="s">
        <v>1410</v>
      </c>
      <c r="AC159" s="70">
        <v>1.8</v>
      </c>
      <c r="AD159" s="70" t="s">
        <v>1411</v>
      </c>
      <c r="AE159" s="70">
        <v>1.8</v>
      </c>
      <c r="AF159" s="70" t="s">
        <v>1411</v>
      </c>
      <c r="AG159" s="65">
        <v>1.8</v>
      </c>
      <c r="AH159" s="65" t="s">
        <v>1411</v>
      </c>
      <c r="AI159" s="70">
        <v>22.425000000000001</v>
      </c>
      <c r="AJ159" s="65">
        <f>M159+S159+Y159+AE159</f>
        <v>22.125</v>
      </c>
      <c r="AK159" s="65">
        <f>AG159+AA159+U159+O159</f>
        <v>22.13</v>
      </c>
      <c r="AL159" s="65"/>
      <c r="AM159" s="62" t="s">
        <v>185</v>
      </c>
      <c r="AN159" s="62" t="s">
        <v>186</v>
      </c>
    </row>
    <row r="160" spans="1:40" ht="387.75" x14ac:dyDescent="0.4">
      <c r="A160" s="3">
        <v>158</v>
      </c>
      <c r="B160" s="90">
        <v>20233185092</v>
      </c>
      <c r="C160" s="62" t="s">
        <v>692</v>
      </c>
      <c r="D160" s="64" t="s">
        <v>40</v>
      </c>
      <c r="E160" s="64" t="s">
        <v>211</v>
      </c>
      <c r="F160" s="62" t="s">
        <v>1412</v>
      </c>
      <c r="G160" s="62">
        <v>13538866104</v>
      </c>
      <c r="H160" s="62" t="s">
        <v>1372</v>
      </c>
      <c r="I160" s="62" t="s">
        <v>647</v>
      </c>
      <c r="J160" s="62" t="s">
        <v>45</v>
      </c>
      <c r="K160" s="62">
        <v>2</v>
      </c>
      <c r="L160" s="62" t="s">
        <v>1413</v>
      </c>
      <c r="M160" s="62">
        <v>1.3</v>
      </c>
      <c r="N160" s="62" t="s">
        <v>1414</v>
      </c>
      <c r="O160" s="65">
        <v>1.4</v>
      </c>
      <c r="P160" s="62" t="s">
        <v>1415</v>
      </c>
      <c r="Q160" s="62">
        <v>18.704000000000001</v>
      </c>
      <c r="R160" s="62" t="s">
        <v>1416</v>
      </c>
      <c r="S160" s="62">
        <v>18.7</v>
      </c>
      <c r="T160" s="62" t="s">
        <v>1416</v>
      </c>
      <c r="U160" s="62">
        <v>18.7</v>
      </c>
      <c r="V160" s="62" t="s">
        <v>1416</v>
      </c>
      <c r="W160" s="62">
        <v>7</v>
      </c>
      <c r="X160" s="62" t="s">
        <v>1417</v>
      </c>
      <c r="Y160" s="62">
        <v>2</v>
      </c>
      <c r="Z160" s="62" t="s">
        <v>1418</v>
      </c>
      <c r="AA160" s="65">
        <v>1.6</v>
      </c>
      <c r="AB160" s="62" t="s">
        <v>1419</v>
      </c>
      <c r="AC160" s="62">
        <v>0.4</v>
      </c>
      <c r="AD160" s="62" t="s">
        <v>1420</v>
      </c>
      <c r="AE160" s="62">
        <v>0.4</v>
      </c>
      <c r="AF160" s="62" t="s">
        <v>1420</v>
      </c>
      <c r="AG160" s="62">
        <v>0.4</v>
      </c>
      <c r="AH160" s="62" t="s">
        <v>1420</v>
      </c>
      <c r="AI160" s="91">
        <v>27.704000000000001</v>
      </c>
      <c r="AJ160" s="92">
        <f>AE160+Y160+S160+M160</f>
        <v>22.4</v>
      </c>
      <c r="AK160" s="93">
        <v>22.1</v>
      </c>
      <c r="AL160" s="62" t="s">
        <v>1421</v>
      </c>
      <c r="AM160" s="63" t="s">
        <v>1422</v>
      </c>
      <c r="AN160" s="63" t="s">
        <v>222</v>
      </c>
    </row>
    <row r="161" spans="1:40" ht="409.5" x14ac:dyDescent="0.4">
      <c r="A161" s="3">
        <v>159</v>
      </c>
      <c r="B161" s="90">
        <v>20233141117</v>
      </c>
      <c r="C161" s="62" t="s">
        <v>681</v>
      </c>
      <c r="D161" s="64" t="s">
        <v>40</v>
      </c>
      <c r="E161" s="64" t="s">
        <v>211</v>
      </c>
      <c r="F161" s="62" t="s">
        <v>1423</v>
      </c>
      <c r="G161" s="62">
        <v>18934048170</v>
      </c>
      <c r="H161" s="62" t="s">
        <v>1232</v>
      </c>
      <c r="I161" s="62" t="s">
        <v>647</v>
      </c>
      <c r="J161" s="62" t="s">
        <v>45</v>
      </c>
      <c r="K161" s="62">
        <v>1.6</v>
      </c>
      <c r="L161" s="62" t="s">
        <v>1424</v>
      </c>
      <c r="M161" s="62">
        <v>1.3</v>
      </c>
      <c r="N161" s="62" t="s">
        <v>1425</v>
      </c>
      <c r="O161" s="62">
        <v>1.3</v>
      </c>
      <c r="P161" s="62" t="s">
        <v>1425</v>
      </c>
      <c r="Q161" s="62">
        <v>18.29</v>
      </c>
      <c r="R161" s="62" t="s">
        <v>1426</v>
      </c>
      <c r="S161" s="62">
        <v>18.29</v>
      </c>
      <c r="T161" s="62" t="s">
        <v>1426</v>
      </c>
      <c r="U161" s="62">
        <v>18.29</v>
      </c>
      <c r="V161" s="62" t="s">
        <v>1426</v>
      </c>
      <c r="W161" s="62">
        <v>0.4</v>
      </c>
      <c r="X161" s="62" t="s">
        <v>1427</v>
      </c>
      <c r="Y161" s="62">
        <v>0.4</v>
      </c>
      <c r="Z161" s="62" t="s">
        <v>1427</v>
      </c>
      <c r="AA161" s="62">
        <v>0.4</v>
      </c>
      <c r="AB161" s="62" t="s">
        <v>1427</v>
      </c>
      <c r="AC161" s="62">
        <v>2.2000000000000002</v>
      </c>
      <c r="AD161" s="62" t="s">
        <v>1428</v>
      </c>
      <c r="AE161" s="62">
        <v>2.1</v>
      </c>
      <c r="AF161" s="62" t="s">
        <v>1429</v>
      </c>
      <c r="AG161" s="62">
        <v>2.1</v>
      </c>
      <c r="AH161" s="62" t="s">
        <v>1429</v>
      </c>
      <c r="AI161" s="91">
        <v>22.49</v>
      </c>
      <c r="AJ161" s="92">
        <v>22.09</v>
      </c>
      <c r="AK161" s="92">
        <v>22.09</v>
      </c>
      <c r="AL161" s="62" t="s">
        <v>1430</v>
      </c>
      <c r="AM161" s="62"/>
      <c r="AN161" s="63" t="s">
        <v>222</v>
      </c>
    </row>
    <row r="162" spans="1:40" ht="409.5" x14ac:dyDescent="0.4">
      <c r="A162" s="3">
        <v>160</v>
      </c>
      <c r="B162" s="70" t="s">
        <v>1431</v>
      </c>
      <c r="C162" s="70" t="s">
        <v>692</v>
      </c>
      <c r="D162" s="64" t="s">
        <v>40</v>
      </c>
      <c r="E162" s="71" t="s">
        <v>693</v>
      </c>
      <c r="F162" s="70" t="s">
        <v>1432</v>
      </c>
      <c r="G162" s="71" t="s">
        <v>1433</v>
      </c>
      <c r="H162" s="71" t="s">
        <v>1434</v>
      </c>
      <c r="I162" s="70" t="s">
        <v>647</v>
      </c>
      <c r="J162" s="70" t="s">
        <v>45</v>
      </c>
      <c r="K162" s="70">
        <v>4.3</v>
      </c>
      <c r="L162" s="70" t="s">
        <v>1435</v>
      </c>
      <c r="M162" s="65">
        <v>1.3</v>
      </c>
      <c r="N162" s="65" t="s">
        <v>1436</v>
      </c>
      <c r="O162" s="65">
        <f>0.2+0.4+0.3+0.2+0.2</f>
        <v>1.3</v>
      </c>
      <c r="P162" s="65" t="s">
        <v>1437</v>
      </c>
      <c r="Q162" s="70">
        <v>18.27</v>
      </c>
      <c r="R162" s="70" t="s">
        <v>1438</v>
      </c>
      <c r="S162" s="70">
        <v>18.27</v>
      </c>
      <c r="T162" s="70" t="s">
        <v>1438</v>
      </c>
      <c r="U162" s="65">
        <v>18.27</v>
      </c>
      <c r="V162" s="65" t="s">
        <v>1438</v>
      </c>
      <c r="W162" s="70">
        <v>0.6</v>
      </c>
      <c r="X162" s="70" t="s">
        <v>1439</v>
      </c>
      <c r="Y162" s="63">
        <v>0.6</v>
      </c>
      <c r="Z162" s="63" t="s">
        <v>1439</v>
      </c>
      <c r="AA162" s="65">
        <v>0.6</v>
      </c>
      <c r="AB162" s="65" t="s">
        <v>1439</v>
      </c>
      <c r="AC162" s="70">
        <v>3.7</v>
      </c>
      <c r="AD162" s="70" t="s">
        <v>1440</v>
      </c>
      <c r="AE162" s="65">
        <v>1.1000000000000001</v>
      </c>
      <c r="AF162" s="65" t="s">
        <v>1441</v>
      </c>
      <c r="AG162" s="65">
        <f>0.2+0.3+0.9+0.5</f>
        <v>1.9</v>
      </c>
      <c r="AH162" s="65" t="s">
        <v>1442</v>
      </c>
      <c r="AI162" s="70">
        <v>23.57</v>
      </c>
      <c r="AJ162" s="65">
        <f>M162+S162+Y162+AE162</f>
        <v>21.270000000000003</v>
      </c>
      <c r="AK162" s="95">
        <f>AG162+AA162+U162+O162</f>
        <v>22.07</v>
      </c>
      <c r="AL162" s="65"/>
      <c r="AM162" s="62" t="s">
        <v>185</v>
      </c>
      <c r="AN162" s="62" t="s">
        <v>186</v>
      </c>
    </row>
    <row r="163" spans="1:40" ht="409.5" x14ac:dyDescent="0.4">
      <c r="A163" s="3">
        <v>161</v>
      </c>
      <c r="B163" s="62">
        <v>20233141070</v>
      </c>
      <c r="C163" s="62" t="s">
        <v>681</v>
      </c>
      <c r="D163" s="64" t="s">
        <v>40</v>
      </c>
      <c r="E163" s="62" t="s">
        <v>805</v>
      </c>
      <c r="F163" s="62" t="s">
        <v>1443</v>
      </c>
      <c r="G163" s="62">
        <v>15224317239</v>
      </c>
      <c r="H163" s="62" t="s">
        <v>1372</v>
      </c>
      <c r="I163" s="62" t="s">
        <v>647</v>
      </c>
      <c r="J163" s="62" t="s">
        <v>45</v>
      </c>
      <c r="K163" s="62">
        <v>1.9</v>
      </c>
      <c r="L163" s="62" t="s">
        <v>1444</v>
      </c>
      <c r="M163" s="62">
        <v>1.3</v>
      </c>
      <c r="N163" s="62" t="s">
        <v>1445</v>
      </c>
      <c r="O163" s="62">
        <v>1.3</v>
      </c>
      <c r="P163" s="62" t="s">
        <v>1446</v>
      </c>
      <c r="Q163" s="62">
        <v>18.55</v>
      </c>
      <c r="R163" s="62" t="s">
        <v>1447</v>
      </c>
      <c r="S163" s="62">
        <v>18.55</v>
      </c>
      <c r="T163" s="62" t="s">
        <v>1447</v>
      </c>
      <c r="U163" s="62">
        <v>18.55</v>
      </c>
      <c r="V163" s="62" t="s">
        <v>1447</v>
      </c>
      <c r="W163" s="62">
        <v>7.4</v>
      </c>
      <c r="X163" s="62" t="s">
        <v>1448</v>
      </c>
      <c r="Y163" s="62">
        <v>4.4000000000000004</v>
      </c>
      <c r="Z163" s="62" t="s">
        <v>1449</v>
      </c>
      <c r="AA163" s="62">
        <v>1.6</v>
      </c>
      <c r="AB163" s="65" t="s">
        <v>1450</v>
      </c>
      <c r="AC163" s="62">
        <v>0.4</v>
      </c>
      <c r="AD163" s="62" t="s">
        <v>1451</v>
      </c>
      <c r="AE163" s="62">
        <v>0.4</v>
      </c>
      <c r="AF163" s="62" t="s">
        <v>1452</v>
      </c>
      <c r="AG163" s="62">
        <v>0.4</v>
      </c>
      <c r="AH163" s="62" t="s">
        <v>1452</v>
      </c>
      <c r="AI163" s="62">
        <v>28.25</v>
      </c>
      <c r="AJ163" s="69">
        <v>24.65</v>
      </c>
      <c r="AK163" s="62">
        <v>22.05</v>
      </c>
      <c r="AL163" s="69"/>
      <c r="AM163" s="69" t="s">
        <v>748</v>
      </c>
      <c r="AN163" s="69" t="s">
        <v>749</v>
      </c>
    </row>
    <row r="164" spans="1:40" ht="409.5" x14ac:dyDescent="0.4">
      <c r="A164" s="3">
        <v>162</v>
      </c>
      <c r="B164" s="63">
        <v>20233185070</v>
      </c>
      <c r="C164" s="63" t="s">
        <v>692</v>
      </c>
      <c r="D164" s="64" t="s">
        <v>40</v>
      </c>
      <c r="E164" s="64" t="s">
        <v>682</v>
      </c>
      <c r="F164" s="63" t="s">
        <v>1453</v>
      </c>
      <c r="G164" s="63">
        <v>13556495029</v>
      </c>
      <c r="H164" s="63" t="s">
        <v>667</v>
      </c>
      <c r="I164" s="63" t="s">
        <v>647</v>
      </c>
      <c r="J164" s="63" t="s">
        <v>45</v>
      </c>
      <c r="K164" s="63">
        <v>3.1</v>
      </c>
      <c r="L164" s="63" t="s">
        <v>1454</v>
      </c>
      <c r="M164" s="65">
        <v>3.1</v>
      </c>
      <c r="N164" s="65" t="s">
        <v>1454</v>
      </c>
      <c r="O164" s="65">
        <v>3.2</v>
      </c>
      <c r="P164" s="65" t="s">
        <v>1455</v>
      </c>
      <c r="Q164" s="63">
        <v>18.38</v>
      </c>
      <c r="R164" s="63" t="s">
        <v>1456</v>
      </c>
      <c r="S164" s="65">
        <v>18.38</v>
      </c>
      <c r="T164" s="65" t="s">
        <v>1456</v>
      </c>
      <c r="U164" s="62">
        <v>18.38</v>
      </c>
      <c r="V164" s="62"/>
      <c r="W164" s="63">
        <v>0.2</v>
      </c>
      <c r="X164" s="63" t="s">
        <v>1457</v>
      </c>
      <c r="Y164" s="65">
        <v>0.2</v>
      </c>
      <c r="Z164" s="65" t="s">
        <v>1457</v>
      </c>
      <c r="AA164" s="62">
        <v>0.2</v>
      </c>
      <c r="AB164" s="62"/>
      <c r="AC164" s="63">
        <v>0.3</v>
      </c>
      <c r="AD164" s="63" t="s">
        <v>1458</v>
      </c>
      <c r="AE164" s="65">
        <v>0.3</v>
      </c>
      <c r="AF164" s="65" t="s">
        <v>1458</v>
      </c>
      <c r="AG164" s="65">
        <v>0.2</v>
      </c>
      <c r="AH164" s="65"/>
      <c r="AI164" s="63">
        <v>21.98</v>
      </c>
      <c r="AJ164" s="65">
        <v>21.98</v>
      </c>
      <c r="AK164" s="62">
        <f>O164+U164+AA164+AG164</f>
        <v>21.979999999999997</v>
      </c>
      <c r="AL164" s="65"/>
      <c r="AM164" s="62" t="s">
        <v>480</v>
      </c>
      <c r="AN164" s="62" t="s">
        <v>691</v>
      </c>
    </row>
    <row r="165" spans="1:40" ht="387.75" x14ac:dyDescent="0.4">
      <c r="A165" s="3">
        <v>163</v>
      </c>
      <c r="B165" s="62">
        <v>20233185082</v>
      </c>
      <c r="C165" s="62" t="s">
        <v>692</v>
      </c>
      <c r="D165" s="64" t="s">
        <v>40</v>
      </c>
      <c r="E165" s="64" t="s">
        <v>188</v>
      </c>
      <c r="F165" s="62" t="s">
        <v>1459</v>
      </c>
      <c r="G165" s="62">
        <v>17825010830</v>
      </c>
      <c r="H165" s="62" t="s">
        <v>1342</v>
      </c>
      <c r="I165" s="62" t="s">
        <v>647</v>
      </c>
      <c r="J165" s="62" t="s">
        <v>45</v>
      </c>
      <c r="K165" s="74">
        <v>2.65</v>
      </c>
      <c r="L165" s="75" t="s">
        <v>1460</v>
      </c>
      <c r="M165" s="74">
        <v>2.65</v>
      </c>
      <c r="N165" s="75" t="s">
        <v>1460</v>
      </c>
      <c r="O165" s="95">
        <v>2.8</v>
      </c>
      <c r="P165" s="75" t="s">
        <v>1461</v>
      </c>
      <c r="Q165" s="74">
        <v>18.16</v>
      </c>
      <c r="R165" s="75" t="s">
        <v>1462</v>
      </c>
      <c r="S165" s="74">
        <v>18.16</v>
      </c>
      <c r="T165" s="75" t="s">
        <v>1462</v>
      </c>
      <c r="U165" s="74">
        <v>18.16</v>
      </c>
      <c r="V165" s="75" t="s">
        <v>1462</v>
      </c>
      <c r="W165" s="74">
        <v>0.6</v>
      </c>
      <c r="X165" s="75" t="s">
        <v>1463</v>
      </c>
      <c r="Y165" s="74">
        <v>0.6</v>
      </c>
      <c r="Z165" s="75" t="s">
        <v>1463</v>
      </c>
      <c r="AA165" s="74">
        <v>0.6</v>
      </c>
      <c r="AB165" s="75" t="s">
        <v>1463</v>
      </c>
      <c r="AC165" s="74">
        <v>0.4</v>
      </c>
      <c r="AD165" s="103" t="s">
        <v>1464</v>
      </c>
      <c r="AE165" s="74">
        <v>0.4</v>
      </c>
      <c r="AF165" s="103" t="s">
        <v>1464</v>
      </c>
      <c r="AG165" s="74">
        <v>0.4</v>
      </c>
      <c r="AH165" s="103" t="s">
        <v>1464</v>
      </c>
      <c r="AI165" s="74">
        <v>21.81</v>
      </c>
      <c r="AJ165" s="74">
        <v>21.81</v>
      </c>
      <c r="AK165" s="65">
        <v>21.96</v>
      </c>
      <c r="AL165" s="68"/>
      <c r="AM165" s="69" t="s">
        <v>198</v>
      </c>
      <c r="AN165" s="69" t="s">
        <v>199</v>
      </c>
    </row>
    <row r="166" spans="1:40" ht="409.5" x14ac:dyDescent="0.4">
      <c r="A166" s="3">
        <v>164</v>
      </c>
      <c r="B166" s="67">
        <v>20233185089</v>
      </c>
      <c r="C166" s="67" t="s">
        <v>692</v>
      </c>
      <c r="D166" s="64" t="s">
        <v>40</v>
      </c>
      <c r="E166" s="74" t="s">
        <v>299</v>
      </c>
      <c r="F166" s="66" t="s">
        <v>1465</v>
      </c>
      <c r="G166" s="67">
        <v>16613820720</v>
      </c>
      <c r="H166" s="73" t="s">
        <v>457</v>
      </c>
      <c r="I166" s="73" t="s">
        <v>647</v>
      </c>
      <c r="J166" s="66" t="s">
        <v>45</v>
      </c>
      <c r="K166" s="73">
        <v>0.8</v>
      </c>
      <c r="L166" s="75" t="s">
        <v>1466</v>
      </c>
      <c r="M166" s="76" t="s">
        <v>1467</v>
      </c>
      <c r="N166" s="77" t="s">
        <v>1468</v>
      </c>
      <c r="O166" s="73">
        <v>0.6</v>
      </c>
      <c r="P166" s="75" t="s">
        <v>1469</v>
      </c>
      <c r="Q166" s="66">
        <v>18.16</v>
      </c>
      <c r="R166" s="68" t="s">
        <v>1470</v>
      </c>
      <c r="S166" s="76">
        <v>18.16</v>
      </c>
      <c r="T166" s="97" t="s">
        <v>1470</v>
      </c>
      <c r="U166" s="76">
        <v>18.16</v>
      </c>
      <c r="V166" s="97" t="s">
        <v>1470</v>
      </c>
      <c r="W166" s="66">
        <v>0</v>
      </c>
      <c r="X166" s="68"/>
      <c r="Y166" s="76" t="s">
        <v>1471</v>
      </c>
      <c r="Z166" s="110" t="s">
        <v>1472</v>
      </c>
      <c r="AA166" s="89">
        <v>1.2</v>
      </c>
      <c r="AB166" s="80" t="s">
        <v>1473</v>
      </c>
      <c r="AC166" s="66">
        <v>2.1</v>
      </c>
      <c r="AD166" s="68" t="s">
        <v>1474</v>
      </c>
      <c r="AE166" s="76" t="s">
        <v>1475</v>
      </c>
      <c r="AF166" s="97" t="s">
        <v>1476</v>
      </c>
      <c r="AG166" s="89">
        <v>2</v>
      </c>
      <c r="AH166" s="103" t="s">
        <v>1477</v>
      </c>
      <c r="AI166" s="66">
        <v>19.670000000000002</v>
      </c>
      <c r="AJ166" s="78" t="s">
        <v>1478</v>
      </c>
      <c r="AK166" s="67">
        <v>21.96</v>
      </c>
      <c r="AL166" s="69" t="s">
        <v>1479</v>
      </c>
      <c r="AM166" s="69" t="s">
        <v>737</v>
      </c>
      <c r="AN166" s="62" t="s">
        <v>316</v>
      </c>
    </row>
    <row r="167" spans="1:40" ht="409.5" x14ac:dyDescent="0.4">
      <c r="A167" s="3">
        <v>165</v>
      </c>
      <c r="B167" s="62">
        <v>20233185044</v>
      </c>
      <c r="C167" s="70" t="s">
        <v>692</v>
      </c>
      <c r="D167" s="64" t="s">
        <v>40</v>
      </c>
      <c r="E167" s="67" t="s">
        <v>317</v>
      </c>
      <c r="F167" s="62" t="s">
        <v>1480</v>
      </c>
      <c r="G167" s="96">
        <v>13287065927</v>
      </c>
      <c r="H167" s="62" t="s">
        <v>136</v>
      </c>
      <c r="I167" s="94" t="s">
        <v>647</v>
      </c>
      <c r="J167" s="94" t="s">
        <v>45</v>
      </c>
      <c r="K167" s="94" t="s">
        <v>1481</v>
      </c>
      <c r="L167" s="70" t="s">
        <v>1482</v>
      </c>
      <c r="M167" s="94" t="s">
        <v>1483</v>
      </c>
      <c r="N167" s="70" t="s">
        <v>1484</v>
      </c>
      <c r="O167" s="73"/>
      <c r="P167" s="73"/>
      <c r="Q167" s="94" t="s">
        <v>1485</v>
      </c>
      <c r="R167" s="70" t="s">
        <v>1486</v>
      </c>
      <c r="S167" s="94" t="s">
        <v>1485</v>
      </c>
      <c r="T167" s="70" t="s">
        <v>1486</v>
      </c>
      <c r="U167" s="73"/>
      <c r="V167" s="73"/>
      <c r="W167" s="94" t="s">
        <v>386</v>
      </c>
      <c r="X167" s="70" t="s">
        <v>1487</v>
      </c>
      <c r="Y167" s="94" t="s">
        <v>386</v>
      </c>
      <c r="Z167" s="70" t="s">
        <v>1487</v>
      </c>
      <c r="AA167" s="73"/>
      <c r="AB167" s="73"/>
      <c r="AC167" s="94" t="s">
        <v>386</v>
      </c>
      <c r="AD167" s="70" t="s">
        <v>1488</v>
      </c>
      <c r="AE167" s="94" t="s">
        <v>386</v>
      </c>
      <c r="AF167" s="70" t="s">
        <v>1488</v>
      </c>
      <c r="AG167" s="94">
        <v>0.6</v>
      </c>
      <c r="AH167" s="70" t="s">
        <v>1489</v>
      </c>
      <c r="AI167" s="94" t="s">
        <v>1490</v>
      </c>
      <c r="AJ167" s="94" t="s">
        <v>1491</v>
      </c>
      <c r="AK167" s="95">
        <v>21.94</v>
      </c>
      <c r="AL167" s="69" t="s">
        <v>1492</v>
      </c>
      <c r="AM167" s="69" t="s">
        <v>834</v>
      </c>
      <c r="AN167" s="68" t="s">
        <v>835</v>
      </c>
    </row>
    <row r="168" spans="1:40" ht="334.9" x14ac:dyDescent="0.4">
      <c r="A168" s="3">
        <v>166</v>
      </c>
      <c r="B168" s="90">
        <v>20233185088</v>
      </c>
      <c r="C168" s="62" t="s">
        <v>692</v>
      </c>
      <c r="D168" s="64" t="s">
        <v>40</v>
      </c>
      <c r="E168" s="64" t="s">
        <v>211</v>
      </c>
      <c r="F168" s="62" t="s">
        <v>1493</v>
      </c>
      <c r="G168" s="62">
        <v>18320449998</v>
      </c>
      <c r="H168" s="62" t="s">
        <v>1372</v>
      </c>
      <c r="I168" s="62" t="s">
        <v>647</v>
      </c>
      <c r="J168" s="62" t="s">
        <v>45</v>
      </c>
      <c r="K168" s="62">
        <v>1</v>
      </c>
      <c r="L168" s="62" t="s">
        <v>1494</v>
      </c>
      <c r="M168" s="62">
        <v>1</v>
      </c>
      <c r="N168" s="62" t="s">
        <v>1494</v>
      </c>
      <c r="O168" s="62">
        <v>1</v>
      </c>
      <c r="P168" s="62" t="s">
        <v>1494</v>
      </c>
      <c r="Q168" s="62">
        <v>18.510000000000002</v>
      </c>
      <c r="R168" s="62" t="s">
        <v>1495</v>
      </c>
      <c r="S168" s="62">
        <v>18.510000000000002</v>
      </c>
      <c r="T168" s="62" t="s">
        <v>1495</v>
      </c>
      <c r="U168" s="62">
        <v>18.510000000000002</v>
      </c>
      <c r="V168" s="62" t="s">
        <v>1495</v>
      </c>
      <c r="W168" s="62">
        <v>1</v>
      </c>
      <c r="X168" s="62" t="s">
        <v>1496</v>
      </c>
      <c r="Y168" s="62">
        <v>1</v>
      </c>
      <c r="Z168" s="62" t="s">
        <v>1496</v>
      </c>
      <c r="AA168" s="62">
        <v>1</v>
      </c>
      <c r="AB168" s="62" t="s">
        <v>1496</v>
      </c>
      <c r="AC168" s="62">
        <v>2.9</v>
      </c>
      <c r="AD168" s="62" t="s">
        <v>1497</v>
      </c>
      <c r="AE168" s="62">
        <v>1.4</v>
      </c>
      <c r="AF168" s="62" t="s">
        <v>1498</v>
      </c>
      <c r="AG168" s="62">
        <v>1.4</v>
      </c>
      <c r="AH168" s="62" t="s">
        <v>1498</v>
      </c>
      <c r="AI168" s="91">
        <v>23.41</v>
      </c>
      <c r="AJ168" s="92">
        <v>21.91</v>
      </c>
      <c r="AK168" s="92">
        <v>21.91</v>
      </c>
      <c r="AL168" s="62" t="s">
        <v>1499</v>
      </c>
      <c r="AM168" s="62"/>
      <c r="AN168" s="63" t="s">
        <v>222</v>
      </c>
    </row>
    <row r="169" spans="1:40" ht="409.5" x14ac:dyDescent="0.4">
      <c r="A169" s="3">
        <v>167</v>
      </c>
      <c r="B169" s="67">
        <v>20233185068</v>
      </c>
      <c r="C169" s="67" t="s">
        <v>692</v>
      </c>
      <c r="D169" s="64" t="s">
        <v>40</v>
      </c>
      <c r="E169" s="74" t="s">
        <v>299</v>
      </c>
      <c r="F169" s="66" t="s">
        <v>1500</v>
      </c>
      <c r="G169" s="67">
        <v>18819770732</v>
      </c>
      <c r="H169" s="73" t="s">
        <v>951</v>
      </c>
      <c r="I169" s="73" t="s">
        <v>647</v>
      </c>
      <c r="J169" s="66" t="s">
        <v>45</v>
      </c>
      <c r="K169" s="73">
        <v>2.9</v>
      </c>
      <c r="L169" s="68" t="s">
        <v>1501</v>
      </c>
      <c r="M169" s="76" t="s">
        <v>1502</v>
      </c>
      <c r="N169" s="97" t="s">
        <v>1503</v>
      </c>
      <c r="O169" s="99">
        <v>2.2999999999999998</v>
      </c>
      <c r="P169" s="97" t="s">
        <v>1504</v>
      </c>
      <c r="Q169" s="66">
        <v>18.190000000000001</v>
      </c>
      <c r="R169" s="68" t="s">
        <v>1505</v>
      </c>
      <c r="S169" s="76">
        <v>18.190000000000001</v>
      </c>
      <c r="T169" s="97" t="s">
        <v>1505</v>
      </c>
      <c r="U169" s="76">
        <v>18.190000000000001</v>
      </c>
      <c r="V169" s="97" t="s">
        <v>1505</v>
      </c>
      <c r="W169" s="76">
        <v>1</v>
      </c>
      <c r="X169" s="97" t="s">
        <v>1506</v>
      </c>
      <c r="Y169" s="76">
        <v>1</v>
      </c>
      <c r="Z169" s="97" t="s">
        <v>1506</v>
      </c>
      <c r="AA169" s="76">
        <v>1</v>
      </c>
      <c r="AB169" s="97" t="s">
        <v>1506</v>
      </c>
      <c r="AC169" s="66">
        <v>0.6</v>
      </c>
      <c r="AD169" s="68" t="s">
        <v>1507</v>
      </c>
      <c r="AE169" s="76" t="s">
        <v>1508</v>
      </c>
      <c r="AF169" s="97" t="s">
        <v>1509</v>
      </c>
      <c r="AG169" s="76">
        <v>0.4</v>
      </c>
      <c r="AH169" s="97" t="s">
        <v>1509</v>
      </c>
      <c r="AI169" s="66">
        <v>26.52</v>
      </c>
      <c r="AJ169" s="78" t="s">
        <v>1510</v>
      </c>
      <c r="AK169" s="67">
        <v>21.89</v>
      </c>
      <c r="AL169" s="73" t="s">
        <v>1511</v>
      </c>
      <c r="AM169" s="69" t="s">
        <v>737</v>
      </c>
      <c r="AN169" s="62" t="s">
        <v>316</v>
      </c>
    </row>
    <row r="170" spans="1:40" ht="409.5" x14ac:dyDescent="0.4">
      <c r="A170" s="3">
        <v>168</v>
      </c>
      <c r="B170" s="63">
        <v>20233185047</v>
      </c>
      <c r="C170" s="63" t="s">
        <v>692</v>
      </c>
      <c r="D170" s="64" t="s">
        <v>40</v>
      </c>
      <c r="E170" s="64" t="s">
        <v>682</v>
      </c>
      <c r="F170" s="63" t="s">
        <v>1512</v>
      </c>
      <c r="G170" s="63">
        <v>18319365665</v>
      </c>
      <c r="H170" s="63" t="s">
        <v>1513</v>
      </c>
      <c r="I170" s="63" t="s">
        <v>647</v>
      </c>
      <c r="J170" s="63" t="s">
        <v>45</v>
      </c>
      <c r="K170" s="63" t="s">
        <v>1514</v>
      </c>
      <c r="L170" s="63" t="s">
        <v>1515</v>
      </c>
      <c r="M170" s="65" t="s">
        <v>827</v>
      </c>
      <c r="N170" s="65" t="s">
        <v>1516</v>
      </c>
      <c r="O170" s="62">
        <v>2.9</v>
      </c>
      <c r="P170" s="62"/>
      <c r="Q170" s="63" t="s">
        <v>1517</v>
      </c>
      <c r="R170" s="63" t="s">
        <v>1518</v>
      </c>
      <c r="S170" s="65" t="s">
        <v>1517</v>
      </c>
      <c r="T170" s="65" t="s">
        <v>1518</v>
      </c>
      <c r="U170" s="62">
        <v>17.78</v>
      </c>
      <c r="V170" s="62"/>
      <c r="W170" s="63" t="s">
        <v>361</v>
      </c>
      <c r="X170" s="63" t="s">
        <v>1519</v>
      </c>
      <c r="Y170" s="65" t="s">
        <v>389</v>
      </c>
      <c r="Z170" s="65" t="s">
        <v>1520</v>
      </c>
      <c r="AA170" s="62">
        <v>0.4</v>
      </c>
      <c r="AB170" s="62"/>
      <c r="AC170" s="63" t="s">
        <v>386</v>
      </c>
      <c r="AD170" s="63" t="s">
        <v>1521</v>
      </c>
      <c r="AE170" s="65" t="s">
        <v>386</v>
      </c>
      <c r="AF170" s="65" t="s">
        <v>1521</v>
      </c>
      <c r="AG170" s="63">
        <v>0.8</v>
      </c>
      <c r="AH170" s="65"/>
      <c r="AI170" s="63">
        <v>21.88</v>
      </c>
      <c r="AJ170" s="65">
        <v>21.88</v>
      </c>
      <c r="AK170" s="62">
        <f>O170+U170+AA170+AG170</f>
        <v>21.88</v>
      </c>
      <c r="AL170" s="62"/>
      <c r="AM170" s="62" t="s">
        <v>480</v>
      </c>
      <c r="AN170" s="62" t="s">
        <v>691</v>
      </c>
    </row>
    <row r="171" spans="1:40" ht="282" x14ac:dyDescent="0.4">
      <c r="A171" s="3">
        <v>169</v>
      </c>
      <c r="B171" s="67">
        <v>20233185074</v>
      </c>
      <c r="C171" s="67" t="s">
        <v>692</v>
      </c>
      <c r="D171" s="64" t="s">
        <v>40</v>
      </c>
      <c r="E171" s="64" t="s">
        <v>188</v>
      </c>
      <c r="F171" s="67" t="s">
        <v>1522</v>
      </c>
      <c r="G171" s="67">
        <v>13336420024</v>
      </c>
      <c r="H171" s="67" t="s">
        <v>1523</v>
      </c>
      <c r="I171" s="62" t="s">
        <v>647</v>
      </c>
      <c r="J171" s="62" t="s">
        <v>45</v>
      </c>
      <c r="K171" s="67">
        <v>2.8</v>
      </c>
      <c r="L171" s="62" t="s">
        <v>1524</v>
      </c>
      <c r="M171" s="67">
        <v>2.8</v>
      </c>
      <c r="N171" s="62" t="s">
        <v>1524</v>
      </c>
      <c r="O171" s="67">
        <v>2.8</v>
      </c>
      <c r="P171" s="62" t="s">
        <v>1524</v>
      </c>
      <c r="Q171" s="70">
        <v>18.43</v>
      </c>
      <c r="R171" s="62"/>
      <c r="S171" s="70">
        <v>18.43</v>
      </c>
      <c r="T171" s="62"/>
      <c r="U171" s="70">
        <v>18.43</v>
      </c>
      <c r="V171" s="62"/>
      <c r="W171" s="62">
        <v>0.4</v>
      </c>
      <c r="X171" s="62" t="s">
        <v>1525</v>
      </c>
      <c r="Y171" s="62">
        <v>0.4</v>
      </c>
      <c r="Z171" s="62" t="s">
        <v>1525</v>
      </c>
      <c r="AA171" s="62">
        <v>0.4</v>
      </c>
      <c r="AB171" s="62" t="s">
        <v>1525</v>
      </c>
      <c r="AC171" s="62">
        <v>0.25</v>
      </c>
      <c r="AD171" s="62" t="s">
        <v>1526</v>
      </c>
      <c r="AE171" s="62">
        <v>0.25</v>
      </c>
      <c r="AF171" s="62" t="s">
        <v>1526</v>
      </c>
      <c r="AG171" s="62">
        <v>0.25</v>
      </c>
      <c r="AH171" s="62" t="s">
        <v>1526</v>
      </c>
      <c r="AI171" s="67">
        <v>21.88</v>
      </c>
      <c r="AJ171" s="67">
        <v>21.88</v>
      </c>
      <c r="AK171" s="67">
        <v>21.88</v>
      </c>
      <c r="AL171" s="68"/>
      <c r="AM171" s="69" t="s">
        <v>198</v>
      </c>
      <c r="AN171" s="69" t="s">
        <v>199</v>
      </c>
    </row>
    <row r="172" spans="1:40" ht="409.5" x14ac:dyDescent="0.4">
      <c r="A172" s="3">
        <v>170</v>
      </c>
      <c r="B172" s="62">
        <v>20233141032</v>
      </c>
      <c r="C172" s="62" t="s">
        <v>681</v>
      </c>
      <c r="D172" s="64" t="s">
        <v>40</v>
      </c>
      <c r="E172" s="62" t="s">
        <v>805</v>
      </c>
      <c r="F172" s="62" t="s">
        <v>1527</v>
      </c>
      <c r="G172" s="62">
        <v>13076845216</v>
      </c>
      <c r="H172" s="62" t="s">
        <v>240</v>
      </c>
      <c r="I172" s="62" t="s">
        <v>647</v>
      </c>
      <c r="J172" s="62" t="s">
        <v>45</v>
      </c>
      <c r="K172" s="62">
        <v>1.1000000000000001</v>
      </c>
      <c r="L172" s="62" t="s">
        <v>1528</v>
      </c>
      <c r="M172" s="65">
        <v>1.1000000000000001</v>
      </c>
      <c r="N172" s="65"/>
      <c r="O172" s="62">
        <v>1.1000000000000001</v>
      </c>
      <c r="P172" s="62" t="s">
        <v>1528</v>
      </c>
      <c r="Q172" s="64">
        <v>17.579999999999998</v>
      </c>
      <c r="R172" s="64" t="s">
        <v>1529</v>
      </c>
      <c r="S172" s="65">
        <v>17.850000000000001</v>
      </c>
      <c r="T172" s="65"/>
      <c r="U172" s="64">
        <v>17.579999999999998</v>
      </c>
      <c r="V172" s="64" t="s">
        <v>1529</v>
      </c>
      <c r="W172" s="64">
        <v>3.8</v>
      </c>
      <c r="X172" s="64" t="s">
        <v>1530</v>
      </c>
      <c r="Y172" s="65">
        <v>3.6</v>
      </c>
      <c r="Z172" s="65" t="s">
        <v>1531</v>
      </c>
      <c r="AA172" s="62">
        <v>2.9</v>
      </c>
      <c r="AB172" s="70" t="s">
        <v>1532</v>
      </c>
      <c r="AC172" s="62">
        <v>0.2</v>
      </c>
      <c r="AD172" s="62" t="s">
        <v>1533</v>
      </c>
      <c r="AE172" s="65">
        <v>0.2</v>
      </c>
      <c r="AF172" s="65"/>
      <c r="AG172" s="62">
        <v>0.2</v>
      </c>
      <c r="AH172" s="62" t="s">
        <v>1533</v>
      </c>
      <c r="AI172" s="64">
        <v>22.68</v>
      </c>
      <c r="AJ172" s="65">
        <v>22.48</v>
      </c>
      <c r="AK172" s="62">
        <v>21.78</v>
      </c>
      <c r="AL172" s="80"/>
      <c r="AM172" s="69" t="s">
        <v>748</v>
      </c>
      <c r="AN172" s="69" t="s">
        <v>749</v>
      </c>
    </row>
    <row r="173" spans="1:40" ht="211.5" x14ac:dyDescent="0.4">
      <c r="A173" s="3">
        <v>171</v>
      </c>
      <c r="B173" s="67">
        <v>20233141112</v>
      </c>
      <c r="C173" s="70" t="s">
        <v>681</v>
      </c>
      <c r="D173" s="64" t="s">
        <v>40</v>
      </c>
      <c r="E173" s="67" t="s">
        <v>317</v>
      </c>
      <c r="F173" s="94" t="s">
        <v>1534</v>
      </c>
      <c r="G173" s="107">
        <v>17674114095</v>
      </c>
      <c r="H173" s="67" t="s">
        <v>377</v>
      </c>
      <c r="I173" s="94" t="s">
        <v>647</v>
      </c>
      <c r="J173" s="94" t="s">
        <v>45</v>
      </c>
      <c r="K173" s="94" t="s">
        <v>380</v>
      </c>
      <c r="L173" s="70" t="s">
        <v>1535</v>
      </c>
      <c r="M173" s="94" t="s">
        <v>380</v>
      </c>
      <c r="N173" s="70" t="s">
        <v>1535</v>
      </c>
      <c r="O173" s="73"/>
      <c r="P173" s="73"/>
      <c r="Q173" s="94" t="s">
        <v>1536</v>
      </c>
      <c r="R173" s="94"/>
      <c r="S173" s="94" t="s">
        <v>1536</v>
      </c>
      <c r="T173" s="94"/>
      <c r="U173" s="73"/>
      <c r="V173" s="73"/>
      <c r="W173" s="94" t="s">
        <v>386</v>
      </c>
      <c r="X173" s="70" t="s">
        <v>1537</v>
      </c>
      <c r="Y173" s="94" t="s">
        <v>386</v>
      </c>
      <c r="Z173" s="70" t="s">
        <v>1537</v>
      </c>
      <c r="AA173" s="73"/>
      <c r="AB173" s="73"/>
      <c r="AC173" s="94" t="s">
        <v>389</v>
      </c>
      <c r="AD173" s="70" t="s">
        <v>1538</v>
      </c>
      <c r="AE173" s="94" t="s">
        <v>389</v>
      </c>
      <c r="AF173" s="70" t="s">
        <v>1538</v>
      </c>
      <c r="AG173" s="89"/>
      <c r="AH173" s="89"/>
      <c r="AI173" s="94" t="s">
        <v>1539</v>
      </c>
      <c r="AJ173" s="94" t="s">
        <v>1539</v>
      </c>
      <c r="AK173" s="67">
        <v>21.7</v>
      </c>
      <c r="AL173" s="73"/>
      <c r="AM173" s="69" t="s">
        <v>834</v>
      </c>
      <c r="AN173" s="68" t="s">
        <v>835</v>
      </c>
    </row>
    <row r="174" spans="1:40" ht="409.5" x14ac:dyDescent="0.4">
      <c r="A174" s="3">
        <v>172</v>
      </c>
      <c r="B174" s="94">
        <v>20233185061</v>
      </c>
      <c r="C174" s="70" t="s">
        <v>692</v>
      </c>
      <c r="D174" s="64" t="s">
        <v>40</v>
      </c>
      <c r="E174" s="94" t="s">
        <v>793</v>
      </c>
      <c r="F174" s="94" t="s">
        <v>1540</v>
      </c>
      <c r="G174" s="94">
        <v>18172204676</v>
      </c>
      <c r="H174" s="94" t="s">
        <v>527</v>
      </c>
      <c r="I174" s="94" t="s">
        <v>647</v>
      </c>
      <c r="J174" s="94" t="s">
        <v>45</v>
      </c>
      <c r="K174" s="94">
        <v>2.9</v>
      </c>
      <c r="L174" s="70" t="s">
        <v>1541</v>
      </c>
      <c r="M174" s="95">
        <v>2.9</v>
      </c>
      <c r="N174" s="65" t="s">
        <v>1541</v>
      </c>
      <c r="O174" s="95">
        <v>2.9</v>
      </c>
      <c r="P174" s="65" t="s">
        <v>1541</v>
      </c>
      <c r="Q174" s="94">
        <v>18.13</v>
      </c>
      <c r="R174" s="70" t="s">
        <v>1542</v>
      </c>
      <c r="S174" s="95">
        <v>18.13</v>
      </c>
      <c r="T174" s="65" t="s">
        <v>1542</v>
      </c>
      <c r="U174" s="95">
        <v>18.13</v>
      </c>
      <c r="V174" s="65" t="s">
        <v>1542</v>
      </c>
      <c r="W174" s="94">
        <v>0.2</v>
      </c>
      <c r="X174" s="94" t="s">
        <v>1543</v>
      </c>
      <c r="Y174" s="95">
        <v>0.2</v>
      </c>
      <c r="Z174" s="95" t="s">
        <v>1543</v>
      </c>
      <c r="AA174" s="95">
        <v>0.2</v>
      </c>
      <c r="AB174" s="95" t="s">
        <v>1543</v>
      </c>
      <c r="AC174" s="94">
        <v>0.45</v>
      </c>
      <c r="AD174" s="70" t="s">
        <v>1544</v>
      </c>
      <c r="AE174" s="95">
        <v>0.45</v>
      </c>
      <c r="AF174" s="65" t="s">
        <v>1544</v>
      </c>
      <c r="AG174" s="95">
        <v>0.45</v>
      </c>
      <c r="AH174" s="65" t="s">
        <v>1544</v>
      </c>
      <c r="AI174" s="62">
        <v>21.68</v>
      </c>
      <c r="AJ174" s="65">
        <f>AE174+Y174+S174+M174</f>
        <v>21.679999999999996</v>
      </c>
      <c r="AK174" s="65">
        <v>21.68</v>
      </c>
      <c r="AL174" s="65"/>
      <c r="AM174" s="62" t="s">
        <v>804</v>
      </c>
      <c r="AN174" s="67"/>
    </row>
    <row r="175" spans="1:40" ht="409.5" x14ac:dyDescent="0.4">
      <c r="A175" s="3">
        <v>173</v>
      </c>
      <c r="B175" s="67">
        <v>20233185028</v>
      </c>
      <c r="C175" s="67" t="s">
        <v>692</v>
      </c>
      <c r="D175" s="64" t="s">
        <v>40</v>
      </c>
      <c r="E175" s="64" t="s">
        <v>188</v>
      </c>
      <c r="F175" s="66" t="s">
        <v>1545</v>
      </c>
      <c r="G175" s="67">
        <v>13652540623</v>
      </c>
      <c r="H175" s="66" t="s">
        <v>491</v>
      </c>
      <c r="I175" s="62" t="s">
        <v>647</v>
      </c>
      <c r="J175" s="62" t="s">
        <v>45</v>
      </c>
      <c r="K175" s="67">
        <v>1.75</v>
      </c>
      <c r="L175" s="62" t="s">
        <v>1546</v>
      </c>
      <c r="M175" s="67">
        <v>1.65</v>
      </c>
      <c r="N175" s="62" t="s">
        <v>1547</v>
      </c>
      <c r="O175" s="67">
        <v>1.7</v>
      </c>
      <c r="P175" s="62" t="s">
        <v>1548</v>
      </c>
      <c r="Q175" s="67">
        <v>18.760000000000002</v>
      </c>
      <c r="R175" s="62" t="s">
        <v>1549</v>
      </c>
      <c r="S175" s="67">
        <v>18.760000000000002</v>
      </c>
      <c r="T175" s="62" t="s">
        <v>1549</v>
      </c>
      <c r="U175" s="67">
        <v>18.760000000000002</v>
      </c>
      <c r="V175" s="62" t="s">
        <v>1549</v>
      </c>
      <c r="W175" s="67">
        <v>0.8</v>
      </c>
      <c r="X175" s="62" t="s">
        <v>1550</v>
      </c>
      <c r="Y175" s="67">
        <v>0.8</v>
      </c>
      <c r="Z175" s="62" t="s">
        <v>1550</v>
      </c>
      <c r="AA175" s="67">
        <v>0.8</v>
      </c>
      <c r="AB175" s="62" t="s">
        <v>1550</v>
      </c>
      <c r="AC175" s="67">
        <v>0.4</v>
      </c>
      <c r="AD175" s="62" t="s">
        <v>1551</v>
      </c>
      <c r="AE175" s="67">
        <v>0.4</v>
      </c>
      <c r="AF175" s="62" t="s">
        <v>1551</v>
      </c>
      <c r="AG175" s="67">
        <v>0.4</v>
      </c>
      <c r="AH175" s="62" t="s">
        <v>1551</v>
      </c>
      <c r="AI175" s="67">
        <f>AA175+AC175+AE175+AG175</f>
        <v>2</v>
      </c>
      <c r="AJ175" s="67">
        <v>27.61</v>
      </c>
      <c r="AK175" s="95">
        <v>21.66</v>
      </c>
      <c r="AL175" s="111" t="s">
        <v>1552</v>
      </c>
      <c r="AM175" s="69" t="s">
        <v>198</v>
      </c>
      <c r="AN175" s="69" t="s">
        <v>199</v>
      </c>
    </row>
    <row r="176" spans="1:40" ht="409.5" x14ac:dyDescent="0.4">
      <c r="A176" s="3">
        <v>174</v>
      </c>
      <c r="B176" s="70" t="s">
        <v>1553</v>
      </c>
      <c r="C176" s="70" t="s">
        <v>692</v>
      </c>
      <c r="D176" s="64" t="s">
        <v>40</v>
      </c>
      <c r="E176" s="71" t="s">
        <v>693</v>
      </c>
      <c r="F176" s="70" t="s">
        <v>1554</v>
      </c>
      <c r="G176" s="71" t="s">
        <v>1555</v>
      </c>
      <c r="H176" s="71" t="s">
        <v>251</v>
      </c>
      <c r="I176" s="70" t="s">
        <v>647</v>
      </c>
      <c r="J176" s="70" t="s">
        <v>45</v>
      </c>
      <c r="K176" s="70">
        <v>3.55</v>
      </c>
      <c r="L176" s="63" t="s">
        <v>1556</v>
      </c>
      <c r="M176" s="70">
        <v>3.55</v>
      </c>
      <c r="N176" s="63" t="s">
        <v>1556</v>
      </c>
      <c r="O176" s="65">
        <v>3.55</v>
      </c>
      <c r="P176" s="65" t="s">
        <v>1556</v>
      </c>
      <c r="Q176" s="70">
        <v>16.850000000000001</v>
      </c>
      <c r="R176" s="70" t="s">
        <v>1557</v>
      </c>
      <c r="S176" s="70">
        <v>16.850000000000001</v>
      </c>
      <c r="T176" s="70" t="s">
        <v>1557</v>
      </c>
      <c r="U176" s="65">
        <v>16.850000000000001</v>
      </c>
      <c r="V176" s="65" t="s">
        <v>1557</v>
      </c>
      <c r="W176" s="70">
        <v>0.6</v>
      </c>
      <c r="X176" s="70" t="s">
        <v>1558</v>
      </c>
      <c r="Y176" s="63">
        <v>0.6</v>
      </c>
      <c r="Z176" s="63" t="s">
        <v>1558</v>
      </c>
      <c r="AA176" s="65">
        <v>0.6</v>
      </c>
      <c r="AB176" s="65" t="s">
        <v>1558</v>
      </c>
      <c r="AC176" s="70">
        <v>0.6</v>
      </c>
      <c r="AD176" s="70" t="s">
        <v>1559</v>
      </c>
      <c r="AE176" s="95">
        <v>0.6</v>
      </c>
      <c r="AF176" s="95" t="s">
        <v>909</v>
      </c>
      <c r="AG176" s="65">
        <v>0.6</v>
      </c>
      <c r="AH176" s="65" t="s">
        <v>1559</v>
      </c>
      <c r="AI176" s="70">
        <v>21.6</v>
      </c>
      <c r="AJ176" s="65">
        <f>M176+S176+Y176+AE176</f>
        <v>21.600000000000005</v>
      </c>
      <c r="AK176" s="95">
        <f>AG176+AA176+U176+O176</f>
        <v>21.6</v>
      </c>
      <c r="AL176" s="67"/>
      <c r="AM176" s="62" t="s">
        <v>185</v>
      </c>
      <c r="AN176" s="62" t="s">
        <v>186</v>
      </c>
    </row>
    <row r="177" spans="1:40" ht="409.5" x14ac:dyDescent="0.4">
      <c r="A177" s="3">
        <v>175</v>
      </c>
      <c r="B177" s="90">
        <v>20233141020</v>
      </c>
      <c r="C177" s="62" t="s">
        <v>681</v>
      </c>
      <c r="D177" s="64" t="s">
        <v>40</v>
      </c>
      <c r="E177" s="64" t="s">
        <v>771</v>
      </c>
      <c r="F177" s="62" t="s">
        <v>1560</v>
      </c>
      <c r="G177" s="90">
        <v>13413429820</v>
      </c>
      <c r="H177" s="62" t="s">
        <v>274</v>
      </c>
      <c r="I177" s="62" t="s">
        <v>647</v>
      </c>
      <c r="J177" s="62" t="s">
        <v>45</v>
      </c>
      <c r="K177" s="62">
        <v>2.4</v>
      </c>
      <c r="L177" s="62" t="s">
        <v>1561</v>
      </c>
      <c r="M177" s="62">
        <v>2.4</v>
      </c>
      <c r="N177" s="62" t="s">
        <v>1561</v>
      </c>
      <c r="O177" s="62">
        <v>2.4</v>
      </c>
      <c r="P177" s="62" t="s">
        <v>1561</v>
      </c>
      <c r="Q177" s="62">
        <v>18.399999999999999</v>
      </c>
      <c r="R177" s="62" t="s">
        <v>1562</v>
      </c>
      <c r="S177" s="62">
        <v>18.399999999999999</v>
      </c>
      <c r="T177" s="62" t="s">
        <v>1562</v>
      </c>
      <c r="U177" s="62">
        <v>18.399999999999999</v>
      </c>
      <c r="V177" s="62" t="s">
        <v>1562</v>
      </c>
      <c r="W177" s="62">
        <v>0.8</v>
      </c>
      <c r="X177" s="62" t="s">
        <v>1563</v>
      </c>
      <c r="Y177" s="62">
        <v>0.8</v>
      </c>
      <c r="Z177" s="62" t="s">
        <v>1563</v>
      </c>
      <c r="AA177" s="62">
        <v>0.6</v>
      </c>
      <c r="AB177" s="62" t="s">
        <v>1564</v>
      </c>
      <c r="AC177" s="62">
        <v>0.2</v>
      </c>
      <c r="AD177" s="62" t="s">
        <v>1565</v>
      </c>
      <c r="AE177" s="62">
        <v>0.2</v>
      </c>
      <c r="AF177" s="62" t="s">
        <v>1565</v>
      </c>
      <c r="AG177" s="62">
        <v>0.2</v>
      </c>
      <c r="AH177" s="62" t="s">
        <v>1565</v>
      </c>
      <c r="AI177" s="91">
        <v>21.8</v>
      </c>
      <c r="AJ177" s="92">
        <v>21.8</v>
      </c>
      <c r="AK177" s="93">
        <v>21.6</v>
      </c>
      <c r="AL177" s="62"/>
      <c r="AM177" s="62"/>
      <c r="AN177" s="63" t="s">
        <v>222</v>
      </c>
    </row>
    <row r="178" spans="1:40" ht="409.5" x14ac:dyDescent="0.4">
      <c r="A178" s="3">
        <v>176</v>
      </c>
      <c r="B178" s="90">
        <v>20233185014</v>
      </c>
      <c r="C178" s="62" t="s">
        <v>692</v>
      </c>
      <c r="D178" s="64" t="s">
        <v>40</v>
      </c>
      <c r="E178" s="64" t="s">
        <v>211</v>
      </c>
      <c r="F178" s="62" t="s">
        <v>1566</v>
      </c>
      <c r="G178" s="62">
        <v>18470745283</v>
      </c>
      <c r="H178" s="62" t="s">
        <v>54</v>
      </c>
      <c r="I178" s="62" t="s">
        <v>647</v>
      </c>
      <c r="J178" s="62" t="s">
        <v>45</v>
      </c>
      <c r="K178" s="62">
        <v>1.85</v>
      </c>
      <c r="L178" s="62" t="s">
        <v>1567</v>
      </c>
      <c r="M178" s="62">
        <v>1.85</v>
      </c>
      <c r="N178" s="62" t="s">
        <v>1568</v>
      </c>
      <c r="O178" s="65">
        <v>1.95</v>
      </c>
      <c r="P178" s="65" t="s">
        <v>1569</v>
      </c>
      <c r="Q178" s="62">
        <v>18.38</v>
      </c>
      <c r="R178" s="62" t="s">
        <v>1570</v>
      </c>
      <c r="S178" s="62">
        <v>18.38</v>
      </c>
      <c r="T178" s="62" t="s">
        <v>1570</v>
      </c>
      <c r="U178" s="62">
        <v>18.38</v>
      </c>
      <c r="V178" s="62" t="s">
        <v>1570</v>
      </c>
      <c r="W178" s="62">
        <v>0.8</v>
      </c>
      <c r="X178" s="62" t="s">
        <v>1571</v>
      </c>
      <c r="Y178" s="62">
        <v>0.8</v>
      </c>
      <c r="Z178" s="62" t="s">
        <v>1571</v>
      </c>
      <c r="AA178" s="62">
        <v>0.8</v>
      </c>
      <c r="AB178" s="62" t="s">
        <v>1571</v>
      </c>
      <c r="AC178" s="62">
        <v>0.45</v>
      </c>
      <c r="AD178" s="62" t="s">
        <v>1572</v>
      </c>
      <c r="AE178" s="62">
        <v>0.45</v>
      </c>
      <c r="AF178" s="62" t="s">
        <v>1572</v>
      </c>
      <c r="AG178" s="62">
        <v>0.45</v>
      </c>
      <c r="AH178" s="62" t="s">
        <v>1572</v>
      </c>
      <c r="AI178" s="91">
        <v>21.48</v>
      </c>
      <c r="AJ178" s="92">
        <v>21.48</v>
      </c>
      <c r="AK178" s="93">
        <v>21.58</v>
      </c>
      <c r="AL178" s="62"/>
      <c r="AM178" s="62"/>
      <c r="AN178" s="63" t="s">
        <v>222</v>
      </c>
    </row>
    <row r="179" spans="1:40" ht="409.5" x14ac:dyDescent="0.4">
      <c r="A179" s="3">
        <v>177</v>
      </c>
      <c r="B179" s="94">
        <v>20233185067</v>
      </c>
      <c r="C179" s="70" t="s">
        <v>692</v>
      </c>
      <c r="D179" s="64" t="s">
        <v>40</v>
      </c>
      <c r="E179" s="94" t="s">
        <v>793</v>
      </c>
      <c r="F179" s="94" t="s">
        <v>1573</v>
      </c>
      <c r="G179" s="94">
        <v>19973848090</v>
      </c>
      <c r="H179" s="94" t="s">
        <v>1573</v>
      </c>
      <c r="I179" s="94" t="s">
        <v>647</v>
      </c>
      <c r="J179" s="94" t="s">
        <v>45</v>
      </c>
      <c r="K179" s="94">
        <v>0.95</v>
      </c>
      <c r="L179" s="70" t="s">
        <v>1574</v>
      </c>
      <c r="M179" s="95">
        <v>0.7</v>
      </c>
      <c r="N179" s="65" t="s">
        <v>1575</v>
      </c>
      <c r="O179" s="95">
        <v>0.7</v>
      </c>
      <c r="P179" s="65" t="s">
        <v>1575</v>
      </c>
      <c r="Q179" s="94">
        <v>17.46</v>
      </c>
      <c r="R179" s="70" t="s">
        <v>1576</v>
      </c>
      <c r="S179" s="95">
        <v>17.46</v>
      </c>
      <c r="T179" s="65" t="s">
        <v>1576</v>
      </c>
      <c r="U179" s="95">
        <v>17.46</v>
      </c>
      <c r="V179" s="65" t="s">
        <v>1576</v>
      </c>
      <c r="W179" s="94">
        <v>0.2</v>
      </c>
      <c r="X179" s="70" t="s">
        <v>1577</v>
      </c>
      <c r="Y179" s="95">
        <v>0</v>
      </c>
      <c r="Z179" s="95" t="s">
        <v>104</v>
      </c>
      <c r="AA179" s="95">
        <v>0</v>
      </c>
      <c r="AB179" s="95" t="s">
        <v>104</v>
      </c>
      <c r="AC179" s="94" t="s">
        <v>1578</v>
      </c>
      <c r="AD179" s="70" t="s">
        <v>1579</v>
      </c>
      <c r="AE179" s="95">
        <v>3.6</v>
      </c>
      <c r="AF179" s="65" t="s">
        <v>1579</v>
      </c>
      <c r="AG179" s="95">
        <v>3.4</v>
      </c>
      <c r="AH179" s="65" t="s">
        <v>1580</v>
      </c>
      <c r="AI179" s="67">
        <v>22.21</v>
      </c>
      <c r="AJ179" s="95">
        <f>AE179+Y179+S179+M179</f>
        <v>21.76</v>
      </c>
      <c r="AK179" s="95">
        <v>21.56</v>
      </c>
      <c r="AL179" s="65" t="s">
        <v>1581</v>
      </c>
      <c r="AM179" s="62" t="s">
        <v>804</v>
      </c>
      <c r="AN179" s="67"/>
    </row>
    <row r="180" spans="1:40" ht="387.75" x14ac:dyDescent="0.4">
      <c r="A180" s="3">
        <v>178</v>
      </c>
      <c r="B180" s="74">
        <v>20233185021</v>
      </c>
      <c r="C180" s="74" t="s">
        <v>692</v>
      </c>
      <c r="D180" s="64" t="s">
        <v>40</v>
      </c>
      <c r="E180" s="74" t="s">
        <v>299</v>
      </c>
      <c r="F180" s="82" t="s">
        <v>1582</v>
      </c>
      <c r="G180" s="74">
        <v>18359620330</v>
      </c>
      <c r="H180" s="81" t="s">
        <v>861</v>
      </c>
      <c r="I180" s="81" t="s">
        <v>647</v>
      </c>
      <c r="J180" s="82" t="s">
        <v>45</v>
      </c>
      <c r="K180" s="81">
        <v>1.3</v>
      </c>
      <c r="L180" s="112" t="s">
        <v>1583</v>
      </c>
      <c r="M180" s="84">
        <v>1.3</v>
      </c>
      <c r="N180" s="113" t="s">
        <v>1584</v>
      </c>
      <c r="O180" s="81">
        <v>1.3</v>
      </c>
      <c r="P180" s="112" t="s">
        <v>1585</v>
      </c>
      <c r="Q180" s="74">
        <v>18.3</v>
      </c>
      <c r="R180" s="75" t="s">
        <v>1586</v>
      </c>
      <c r="S180" s="84">
        <v>18.3</v>
      </c>
      <c r="T180" s="77" t="s">
        <v>1586</v>
      </c>
      <c r="U180" s="84">
        <v>18.3</v>
      </c>
      <c r="V180" s="77" t="s">
        <v>1586</v>
      </c>
      <c r="W180" s="74">
        <v>7.8</v>
      </c>
      <c r="X180" s="75" t="s">
        <v>1587</v>
      </c>
      <c r="Y180" s="84" t="s">
        <v>1588</v>
      </c>
      <c r="Z180" s="77" t="s">
        <v>1589</v>
      </c>
      <c r="AA180" s="84">
        <v>0.6</v>
      </c>
      <c r="AB180" s="77" t="s">
        <v>1590</v>
      </c>
      <c r="AC180" s="74">
        <v>1.6</v>
      </c>
      <c r="AD180" s="83" t="s">
        <v>1591</v>
      </c>
      <c r="AE180" s="84" t="s">
        <v>1592</v>
      </c>
      <c r="AF180" s="85" t="s">
        <v>1593</v>
      </c>
      <c r="AG180" s="84">
        <v>1.35</v>
      </c>
      <c r="AH180" s="85" t="s">
        <v>1594</v>
      </c>
      <c r="AI180" s="74">
        <v>29</v>
      </c>
      <c r="AJ180" s="88" t="s">
        <v>1595</v>
      </c>
      <c r="AK180" s="95">
        <v>21.55</v>
      </c>
      <c r="AL180" s="69" t="s">
        <v>1596</v>
      </c>
      <c r="AM180" s="69" t="s">
        <v>737</v>
      </c>
      <c r="AN180" s="62" t="s">
        <v>316</v>
      </c>
    </row>
    <row r="181" spans="1:40" ht="409.5" x14ac:dyDescent="0.4">
      <c r="A181" s="3">
        <v>179</v>
      </c>
      <c r="B181" s="62">
        <v>20233185064</v>
      </c>
      <c r="C181" s="62" t="s">
        <v>692</v>
      </c>
      <c r="D181" s="64" t="s">
        <v>40</v>
      </c>
      <c r="E181" s="62" t="s">
        <v>805</v>
      </c>
      <c r="F181" s="62" t="s">
        <v>1597</v>
      </c>
      <c r="G181" s="62">
        <v>13027607958</v>
      </c>
      <c r="H181" s="62" t="s">
        <v>1598</v>
      </c>
      <c r="I181" s="62" t="s">
        <v>647</v>
      </c>
      <c r="J181" s="62" t="s">
        <v>45</v>
      </c>
      <c r="K181" s="62">
        <v>1.55</v>
      </c>
      <c r="L181" s="70" t="s">
        <v>1599</v>
      </c>
      <c r="M181" s="62">
        <v>1.55</v>
      </c>
      <c r="N181" s="70" t="s">
        <v>1600</v>
      </c>
      <c r="O181" s="65">
        <v>1.3</v>
      </c>
      <c r="P181" s="70" t="s">
        <v>1601</v>
      </c>
      <c r="Q181" s="62">
        <v>18.21</v>
      </c>
      <c r="R181" s="62" t="s">
        <v>1602</v>
      </c>
      <c r="S181" s="62">
        <v>18.21</v>
      </c>
      <c r="T181" s="62" t="s">
        <v>1602</v>
      </c>
      <c r="U181" s="62">
        <v>18.21</v>
      </c>
      <c r="V181" s="62" t="s">
        <v>1602</v>
      </c>
      <c r="W181" s="62">
        <v>0.8</v>
      </c>
      <c r="X181" s="62" t="s">
        <v>1603</v>
      </c>
      <c r="Y181" s="62">
        <v>0.8</v>
      </c>
      <c r="Z181" s="62" t="s">
        <v>1603</v>
      </c>
      <c r="AA181" s="62">
        <v>0.8</v>
      </c>
      <c r="AB181" s="62" t="s">
        <v>1603</v>
      </c>
      <c r="AC181" s="62">
        <v>1.1000000000000001</v>
      </c>
      <c r="AD181" s="62" t="s">
        <v>1604</v>
      </c>
      <c r="AE181" s="62">
        <v>1.1000000000000001</v>
      </c>
      <c r="AF181" s="62" t="s">
        <v>1604</v>
      </c>
      <c r="AG181" s="62">
        <v>1.1000000000000001</v>
      </c>
      <c r="AH181" s="62" t="s">
        <v>1604</v>
      </c>
      <c r="AI181" s="62">
        <v>21.66</v>
      </c>
      <c r="AJ181" s="62">
        <v>21.66</v>
      </c>
      <c r="AK181" s="62">
        <v>21.41</v>
      </c>
      <c r="AL181" s="69"/>
      <c r="AM181" s="69" t="s">
        <v>748</v>
      </c>
      <c r="AN181" s="69" t="s">
        <v>749</v>
      </c>
    </row>
    <row r="182" spans="1:40" ht="409.5" x14ac:dyDescent="0.4">
      <c r="A182" s="3">
        <v>180</v>
      </c>
      <c r="B182" s="70" t="s">
        <v>1605</v>
      </c>
      <c r="C182" s="70" t="s">
        <v>681</v>
      </c>
      <c r="D182" s="64" t="s">
        <v>40</v>
      </c>
      <c r="E182" s="71" t="s">
        <v>693</v>
      </c>
      <c r="F182" s="70" t="s">
        <v>1606</v>
      </c>
      <c r="G182" s="71" t="s">
        <v>1607</v>
      </c>
      <c r="H182" s="71" t="s">
        <v>1608</v>
      </c>
      <c r="I182" s="70" t="s">
        <v>647</v>
      </c>
      <c r="J182" s="70" t="s">
        <v>45</v>
      </c>
      <c r="K182" s="70">
        <v>1</v>
      </c>
      <c r="L182" s="70" t="s">
        <v>1609</v>
      </c>
      <c r="M182" s="70">
        <v>1</v>
      </c>
      <c r="N182" s="70" t="s">
        <v>1609</v>
      </c>
      <c r="O182" s="65">
        <v>0.9</v>
      </c>
      <c r="P182" s="65" t="s">
        <v>1610</v>
      </c>
      <c r="Q182" s="70">
        <v>18.04</v>
      </c>
      <c r="R182" s="70" t="s">
        <v>1611</v>
      </c>
      <c r="S182" s="70">
        <v>18.04</v>
      </c>
      <c r="T182" s="70" t="s">
        <v>1612</v>
      </c>
      <c r="U182" s="65">
        <v>18.04</v>
      </c>
      <c r="V182" s="65" t="s">
        <v>1612</v>
      </c>
      <c r="W182" s="70">
        <v>4.8</v>
      </c>
      <c r="X182" s="70" t="s">
        <v>1613</v>
      </c>
      <c r="Y182" s="63">
        <v>1.4</v>
      </c>
      <c r="Z182" s="63" t="s">
        <v>1614</v>
      </c>
      <c r="AA182" s="65">
        <v>1.4</v>
      </c>
      <c r="AB182" s="65" t="s">
        <v>1614</v>
      </c>
      <c r="AC182" s="70">
        <v>0.9</v>
      </c>
      <c r="AD182" s="70" t="s">
        <v>1615</v>
      </c>
      <c r="AE182" s="70">
        <v>0.9</v>
      </c>
      <c r="AF182" s="70" t="s">
        <v>1615</v>
      </c>
      <c r="AG182" s="65">
        <v>0.9</v>
      </c>
      <c r="AH182" s="65" t="s">
        <v>1615</v>
      </c>
      <c r="AI182" s="70">
        <v>24.74</v>
      </c>
      <c r="AJ182" s="65">
        <f>M182+S182+Y182+AE182</f>
        <v>21.339999999999996</v>
      </c>
      <c r="AK182" s="95">
        <v>21.34</v>
      </c>
      <c r="AL182" s="72"/>
      <c r="AM182" s="62" t="s">
        <v>185</v>
      </c>
      <c r="AN182" s="62" t="s">
        <v>186</v>
      </c>
    </row>
    <row r="183" spans="1:40" ht="409.5" x14ac:dyDescent="0.4">
      <c r="A183" s="3">
        <v>181</v>
      </c>
      <c r="B183" s="70" t="s">
        <v>1616</v>
      </c>
      <c r="C183" s="70" t="s">
        <v>681</v>
      </c>
      <c r="D183" s="64" t="s">
        <v>40</v>
      </c>
      <c r="E183" s="71" t="s">
        <v>693</v>
      </c>
      <c r="F183" s="70" t="s">
        <v>1617</v>
      </c>
      <c r="G183" s="71" t="s">
        <v>1618</v>
      </c>
      <c r="H183" s="71" t="s">
        <v>1619</v>
      </c>
      <c r="I183" s="70" t="s">
        <v>647</v>
      </c>
      <c r="J183" s="70" t="s">
        <v>45</v>
      </c>
      <c r="K183" s="70">
        <v>1</v>
      </c>
      <c r="L183" s="70" t="s">
        <v>1620</v>
      </c>
      <c r="M183" s="65">
        <v>0.8</v>
      </c>
      <c r="N183" s="65" t="s">
        <v>1281</v>
      </c>
      <c r="O183" s="95">
        <v>0.8</v>
      </c>
      <c r="P183" s="65" t="s">
        <v>1281</v>
      </c>
      <c r="Q183" s="70">
        <v>18.23</v>
      </c>
      <c r="R183" s="70" t="s">
        <v>1621</v>
      </c>
      <c r="S183" s="70">
        <v>18.23</v>
      </c>
      <c r="T183" s="70" t="s">
        <v>1621</v>
      </c>
      <c r="U183" s="65">
        <v>18.23</v>
      </c>
      <c r="V183" s="65" t="s">
        <v>1621</v>
      </c>
      <c r="W183" s="70">
        <v>0.4</v>
      </c>
      <c r="X183" s="70" t="s">
        <v>1622</v>
      </c>
      <c r="Y183" s="63">
        <v>0.4</v>
      </c>
      <c r="Z183" s="63" t="s">
        <v>1622</v>
      </c>
      <c r="AA183" s="65">
        <v>0.4</v>
      </c>
      <c r="AB183" s="65" t="s">
        <v>1622</v>
      </c>
      <c r="AC183" s="70">
        <v>1.9</v>
      </c>
      <c r="AD183" s="70" t="s">
        <v>1623</v>
      </c>
      <c r="AE183" s="95">
        <v>1.9</v>
      </c>
      <c r="AF183" s="65" t="s">
        <v>1624</v>
      </c>
      <c r="AG183" s="65">
        <f>0.4+0.2+0.2+0.4+0.3+0.4</f>
        <v>1.9000000000000004</v>
      </c>
      <c r="AH183" s="65" t="s">
        <v>1625</v>
      </c>
      <c r="AI183" s="70">
        <v>21.53</v>
      </c>
      <c r="AJ183" s="65">
        <f>M183+S183+Y183+AE183</f>
        <v>21.33</v>
      </c>
      <c r="AK183" s="95">
        <f>AG183+AA183+U183+O183</f>
        <v>21.330000000000002</v>
      </c>
      <c r="AL183" s="67"/>
      <c r="AM183" s="62" t="s">
        <v>185</v>
      </c>
      <c r="AN183" s="62" t="s">
        <v>186</v>
      </c>
    </row>
    <row r="184" spans="1:40" ht="409.5" x14ac:dyDescent="0.4">
      <c r="A184" s="3">
        <v>182</v>
      </c>
      <c r="B184" s="63">
        <v>20233141045</v>
      </c>
      <c r="C184" s="63" t="s">
        <v>681</v>
      </c>
      <c r="D184" s="64" t="s">
        <v>40</v>
      </c>
      <c r="E184" s="63" t="s">
        <v>693</v>
      </c>
      <c r="F184" s="63" t="s">
        <v>1626</v>
      </c>
      <c r="G184" s="63">
        <v>13430261136</v>
      </c>
      <c r="H184" s="63" t="s">
        <v>240</v>
      </c>
      <c r="I184" s="63" t="s">
        <v>647</v>
      </c>
      <c r="J184" s="63" t="s">
        <v>45</v>
      </c>
      <c r="K184" s="63">
        <v>2.2000000000000002</v>
      </c>
      <c r="L184" s="63" t="s">
        <v>1627</v>
      </c>
      <c r="M184" s="65">
        <v>2</v>
      </c>
      <c r="N184" s="65" t="s">
        <v>1281</v>
      </c>
      <c r="O184" s="95">
        <v>1.2</v>
      </c>
      <c r="P184" s="65" t="s">
        <v>1628</v>
      </c>
      <c r="Q184" s="63">
        <v>17.829999999999998</v>
      </c>
      <c r="R184" s="63" t="s">
        <v>1629</v>
      </c>
      <c r="S184" s="63">
        <v>17.829999999999998</v>
      </c>
      <c r="T184" s="63" t="s">
        <v>1629</v>
      </c>
      <c r="U184" s="65">
        <v>17.829999999999998</v>
      </c>
      <c r="V184" s="65" t="s">
        <v>1629</v>
      </c>
      <c r="W184" s="63">
        <v>2</v>
      </c>
      <c r="X184" s="63" t="s">
        <v>1630</v>
      </c>
      <c r="Y184" s="63">
        <v>2</v>
      </c>
      <c r="Z184" s="63" t="s">
        <v>1630</v>
      </c>
      <c r="AA184" s="65">
        <v>1.8</v>
      </c>
      <c r="AB184" s="65" t="s">
        <v>1630</v>
      </c>
      <c r="AC184" s="63">
        <v>1</v>
      </c>
      <c r="AD184" s="63" t="s">
        <v>1631</v>
      </c>
      <c r="AE184" s="95">
        <v>0.2</v>
      </c>
      <c r="AF184" s="65" t="s">
        <v>1632</v>
      </c>
      <c r="AG184" s="95">
        <v>0.5</v>
      </c>
      <c r="AH184" s="65" t="s">
        <v>1633</v>
      </c>
      <c r="AI184" s="63">
        <v>21.83</v>
      </c>
      <c r="AJ184" s="65">
        <f>M184+S184+Y184+AE184</f>
        <v>22.029999999999998</v>
      </c>
      <c r="AK184" s="95">
        <f>AG184+AA184+U184+O184</f>
        <v>21.33</v>
      </c>
      <c r="AL184" s="67"/>
      <c r="AM184" s="62" t="s">
        <v>185</v>
      </c>
      <c r="AN184" s="62" t="s">
        <v>186</v>
      </c>
    </row>
    <row r="185" spans="1:40" ht="409.5" x14ac:dyDescent="0.4">
      <c r="A185" s="3">
        <v>183</v>
      </c>
      <c r="B185" s="94">
        <v>20233185018</v>
      </c>
      <c r="C185" s="70" t="s">
        <v>692</v>
      </c>
      <c r="D185" s="64" t="s">
        <v>40</v>
      </c>
      <c r="E185" s="67" t="s">
        <v>317</v>
      </c>
      <c r="F185" s="94" t="s">
        <v>1634</v>
      </c>
      <c r="G185" s="96" t="s">
        <v>1635</v>
      </c>
      <c r="H185" s="94" t="s">
        <v>817</v>
      </c>
      <c r="I185" s="94" t="s">
        <v>647</v>
      </c>
      <c r="J185" s="94" t="s">
        <v>45</v>
      </c>
      <c r="K185" s="94" t="s">
        <v>1636</v>
      </c>
      <c r="L185" s="70" t="s">
        <v>1637</v>
      </c>
      <c r="M185" s="94" t="s">
        <v>1636</v>
      </c>
      <c r="N185" s="70" t="s">
        <v>1637</v>
      </c>
      <c r="O185" s="73"/>
      <c r="P185" s="73"/>
      <c r="Q185" s="94" t="s">
        <v>1638</v>
      </c>
      <c r="R185" s="70" t="s">
        <v>1639</v>
      </c>
      <c r="S185" s="94" t="s">
        <v>1638</v>
      </c>
      <c r="T185" s="70" t="s">
        <v>1639</v>
      </c>
      <c r="U185" s="73"/>
      <c r="V185" s="73"/>
      <c r="W185" s="94" t="s">
        <v>329</v>
      </c>
      <c r="X185" s="70" t="s">
        <v>1640</v>
      </c>
      <c r="Y185" s="94" t="s">
        <v>329</v>
      </c>
      <c r="Z185" s="70" t="s">
        <v>1640</v>
      </c>
      <c r="AA185" s="73"/>
      <c r="AB185" s="73"/>
      <c r="AC185" s="94" t="s">
        <v>389</v>
      </c>
      <c r="AD185" s="70" t="s">
        <v>1641</v>
      </c>
      <c r="AE185" s="94" t="s">
        <v>389</v>
      </c>
      <c r="AF185" s="70" t="s">
        <v>1641</v>
      </c>
      <c r="AG185" s="89"/>
      <c r="AH185" s="89"/>
      <c r="AI185" s="94" t="s">
        <v>1642</v>
      </c>
      <c r="AJ185" s="94" t="s">
        <v>1642</v>
      </c>
      <c r="AK185" s="95">
        <v>21.32</v>
      </c>
      <c r="AL185" s="73" t="s">
        <v>1643</v>
      </c>
      <c r="AM185" s="69" t="s">
        <v>834</v>
      </c>
      <c r="AN185" s="68" t="s">
        <v>835</v>
      </c>
    </row>
    <row r="186" spans="1:40" ht="370.15" x14ac:dyDescent="0.4">
      <c r="A186" s="3">
        <v>184</v>
      </c>
      <c r="B186" s="63">
        <v>20233141077</v>
      </c>
      <c r="C186" s="63" t="s">
        <v>681</v>
      </c>
      <c r="D186" s="64" t="s">
        <v>40</v>
      </c>
      <c r="E186" s="64" t="s">
        <v>682</v>
      </c>
      <c r="F186" s="63" t="s">
        <v>1644</v>
      </c>
      <c r="G186" s="63">
        <v>15998667051</v>
      </c>
      <c r="H186" s="63" t="s">
        <v>1513</v>
      </c>
      <c r="I186" s="63" t="s">
        <v>647</v>
      </c>
      <c r="J186" s="63" t="s">
        <v>45</v>
      </c>
      <c r="K186" s="63">
        <v>3.2</v>
      </c>
      <c r="L186" s="63" t="s">
        <v>1645</v>
      </c>
      <c r="M186" s="65">
        <v>2.8</v>
      </c>
      <c r="N186" s="65" t="s">
        <v>1646</v>
      </c>
      <c r="O186" s="62">
        <v>2.8</v>
      </c>
      <c r="P186" s="62"/>
      <c r="Q186" s="63">
        <v>17.89</v>
      </c>
      <c r="R186" s="63" t="s">
        <v>1647</v>
      </c>
      <c r="S186" s="65">
        <v>17.89</v>
      </c>
      <c r="T186" s="65" t="s">
        <v>1647</v>
      </c>
      <c r="U186" s="62">
        <v>17.89</v>
      </c>
      <c r="V186" s="62"/>
      <c r="W186" s="63">
        <v>0</v>
      </c>
      <c r="X186" s="63" t="s">
        <v>104</v>
      </c>
      <c r="Y186" s="65">
        <v>0.4</v>
      </c>
      <c r="Z186" s="65" t="s">
        <v>1648</v>
      </c>
      <c r="AA186" s="62">
        <v>0.4</v>
      </c>
      <c r="AB186" s="62"/>
      <c r="AC186" s="63">
        <v>0.2</v>
      </c>
      <c r="AD186" s="63" t="s">
        <v>1649</v>
      </c>
      <c r="AE186" s="65">
        <v>0.2</v>
      </c>
      <c r="AF186" s="65" t="s">
        <v>1649</v>
      </c>
      <c r="AG186" s="63">
        <v>0.2</v>
      </c>
      <c r="AH186" s="65"/>
      <c r="AI186" s="63">
        <v>21.29</v>
      </c>
      <c r="AJ186" s="65">
        <v>21.29</v>
      </c>
      <c r="AK186" s="62">
        <f>O186+U186+AA186+AG186</f>
        <v>21.29</v>
      </c>
      <c r="AL186" s="62"/>
      <c r="AM186" s="62" t="s">
        <v>480</v>
      </c>
      <c r="AN186" s="62" t="s">
        <v>691</v>
      </c>
    </row>
    <row r="187" spans="1:40" ht="409.5" x14ac:dyDescent="0.4">
      <c r="A187" s="3">
        <v>185</v>
      </c>
      <c r="B187" s="67">
        <v>20233141102</v>
      </c>
      <c r="C187" s="67" t="s">
        <v>681</v>
      </c>
      <c r="D187" s="64" t="s">
        <v>40</v>
      </c>
      <c r="E187" s="74" t="s">
        <v>299</v>
      </c>
      <c r="F187" s="66" t="s">
        <v>1650</v>
      </c>
      <c r="G187" s="67">
        <v>13988518845</v>
      </c>
      <c r="H187" s="73" t="s">
        <v>1191</v>
      </c>
      <c r="I187" s="73" t="s">
        <v>647</v>
      </c>
      <c r="J187" s="66" t="s">
        <v>45</v>
      </c>
      <c r="K187" s="73">
        <v>1.1000000000000001</v>
      </c>
      <c r="L187" s="75" t="s">
        <v>1651</v>
      </c>
      <c r="M187" s="76" t="s">
        <v>1652</v>
      </c>
      <c r="N187" s="77" t="s">
        <v>1653</v>
      </c>
      <c r="O187" s="89">
        <v>1.1000000000000001</v>
      </c>
      <c r="P187" s="75" t="s">
        <v>1654</v>
      </c>
      <c r="Q187" s="66">
        <v>18.38</v>
      </c>
      <c r="R187" s="75" t="s">
        <v>1655</v>
      </c>
      <c r="S187" s="76">
        <v>18.38</v>
      </c>
      <c r="T187" s="77" t="s">
        <v>1655</v>
      </c>
      <c r="U187" s="76">
        <v>18.38</v>
      </c>
      <c r="V187" s="77" t="s">
        <v>1655</v>
      </c>
      <c r="W187" s="66">
        <v>1</v>
      </c>
      <c r="X187" s="68" t="s">
        <v>1656</v>
      </c>
      <c r="Y187" s="76" t="s">
        <v>1657</v>
      </c>
      <c r="Z187" s="97" t="s">
        <v>1658</v>
      </c>
      <c r="AA187" s="89">
        <v>1</v>
      </c>
      <c r="AB187" s="68" t="s">
        <v>1659</v>
      </c>
      <c r="AC187" s="66">
        <v>0.8</v>
      </c>
      <c r="AD187" s="75" t="s">
        <v>1660</v>
      </c>
      <c r="AE187" s="76">
        <v>0.8</v>
      </c>
      <c r="AF187" s="77" t="s">
        <v>1660</v>
      </c>
      <c r="AG187" s="89"/>
      <c r="AH187" s="89"/>
      <c r="AI187" s="66">
        <v>21.28</v>
      </c>
      <c r="AJ187" s="78" t="s">
        <v>1661</v>
      </c>
      <c r="AK187" s="95">
        <v>21.28</v>
      </c>
      <c r="AL187" s="73" t="s">
        <v>1662</v>
      </c>
      <c r="AM187" s="69" t="s">
        <v>737</v>
      </c>
      <c r="AN187" s="62" t="s">
        <v>316</v>
      </c>
    </row>
    <row r="188" spans="1:40" ht="409.5" x14ac:dyDescent="0.4">
      <c r="A188" s="3">
        <v>186</v>
      </c>
      <c r="B188" s="67">
        <v>20233185020</v>
      </c>
      <c r="C188" s="67" t="s">
        <v>692</v>
      </c>
      <c r="D188" s="64" t="s">
        <v>40</v>
      </c>
      <c r="E188" s="74" t="s">
        <v>299</v>
      </c>
      <c r="F188" s="66" t="s">
        <v>1663</v>
      </c>
      <c r="G188" s="67">
        <v>13750272720</v>
      </c>
      <c r="H188" s="73" t="s">
        <v>646</v>
      </c>
      <c r="I188" s="73" t="s">
        <v>647</v>
      </c>
      <c r="J188" s="66" t="s">
        <v>45</v>
      </c>
      <c r="K188" s="73">
        <v>1.3</v>
      </c>
      <c r="L188" s="68" t="s">
        <v>1664</v>
      </c>
      <c r="M188" s="76">
        <v>1.3</v>
      </c>
      <c r="N188" s="97" t="s">
        <v>1664</v>
      </c>
      <c r="O188" s="76">
        <v>1.3</v>
      </c>
      <c r="P188" s="97" t="s">
        <v>1664</v>
      </c>
      <c r="Q188" s="66">
        <v>18.579999999999998</v>
      </c>
      <c r="R188" s="68" t="s">
        <v>1665</v>
      </c>
      <c r="S188" s="76">
        <v>18.579999999999998</v>
      </c>
      <c r="T188" s="97" t="s">
        <v>1665</v>
      </c>
      <c r="U188" s="76">
        <v>18.579999999999998</v>
      </c>
      <c r="V188" s="97" t="s">
        <v>1665</v>
      </c>
      <c r="W188" s="76">
        <v>1</v>
      </c>
      <c r="X188" s="97" t="s">
        <v>1666</v>
      </c>
      <c r="Y188" s="76">
        <v>1</v>
      </c>
      <c r="Z188" s="97" t="s">
        <v>1666</v>
      </c>
      <c r="AA188" s="76">
        <v>1</v>
      </c>
      <c r="AB188" s="97" t="s">
        <v>1666</v>
      </c>
      <c r="AC188" s="66">
        <v>0.6</v>
      </c>
      <c r="AD188" s="68" t="s">
        <v>1667</v>
      </c>
      <c r="AE188" s="76" t="s">
        <v>1508</v>
      </c>
      <c r="AF188" s="97" t="s">
        <v>1668</v>
      </c>
      <c r="AG188" s="76">
        <v>0.4</v>
      </c>
      <c r="AH188" s="97" t="s">
        <v>1668</v>
      </c>
      <c r="AI188" s="66">
        <v>21.52</v>
      </c>
      <c r="AJ188" s="102" t="s">
        <v>1669</v>
      </c>
      <c r="AK188" s="67">
        <v>21.28</v>
      </c>
      <c r="AL188" s="73" t="s">
        <v>1670</v>
      </c>
      <c r="AM188" s="69" t="s">
        <v>737</v>
      </c>
      <c r="AN188" s="62" t="s">
        <v>316</v>
      </c>
    </row>
    <row r="189" spans="1:40" ht="409.5" x14ac:dyDescent="0.4">
      <c r="A189" s="3">
        <v>187</v>
      </c>
      <c r="B189" s="62">
        <v>20233141006</v>
      </c>
      <c r="C189" s="62" t="s">
        <v>681</v>
      </c>
      <c r="D189" s="64" t="s">
        <v>40</v>
      </c>
      <c r="E189" s="62" t="s">
        <v>805</v>
      </c>
      <c r="F189" s="62" t="s">
        <v>1671</v>
      </c>
      <c r="G189" s="62">
        <v>13662432262</v>
      </c>
      <c r="H189" s="62" t="s">
        <v>1131</v>
      </c>
      <c r="I189" s="62" t="s">
        <v>647</v>
      </c>
      <c r="J189" s="62" t="s">
        <v>45</v>
      </c>
      <c r="K189" s="62">
        <v>2</v>
      </c>
      <c r="L189" s="62" t="s">
        <v>1672</v>
      </c>
      <c r="M189" s="62">
        <v>0.5</v>
      </c>
      <c r="N189" s="62" t="s">
        <v>1673</v>
      </c>
      <c r="O189" s="62">
        <v>0.5</v>
      </c>
      <c r="P189" s="62" t="s">
        <v>1673</v>
      </c>
      <c r="Q189" s="62">
        <v>18.350000000000001</v>
      </c>
      <c r="R189" s="62" t="s">
        <v>1674</v>
      </c>
      <c r="S189" s="62">
        <v>18.350000000000001</v>
      </c>
      <c r="T189" s="62" t="s">
        <v>1674</v>
      </c>
      <c r="U189" s="62">
        <v>18.350000000000001</v>
      </c>
      <c r="V189" s="62" t="s">
        <v>1674</v>
      </c>
      <c r="W189" s="62">
        <v>2.4</v>
      </c>
      <c r="X189" s="62" t="s">
        <v>1675</v>
      </c>
      <c r="Y189" s="62">
        <v>2.2000000000000002</v>
      </c>
      <c r="Z189" s="62" t="s">
        <v>1676</v>
      </c>
      <c r="AA189" s="62">
        <v>2.2000000000000002</v>
      </c>
      <c r="AB189" s="62" t="s">
        <v>1677</v>
      </c>
      <c r="AC189" s="62">
        <v>0.4</v>
      </c>
      <c r="AD189" s="62" t="s">
        <v>1678</v>
      </c>
      <c r="AE189" s="62">
        <v>0.4</v>
      </c>
      <c r="AF189" s="62" t="s">
        <v>1678</v>
      </c>
      <c r="AG189" s="62">
        <v>0.4</v>
      </c>
      <c r="AH189" s="62" t="s">
        <v>1678</v>
      </c>
      <c r="AI189" s="62">
        <v>23.15</v>
      </c>
      <c r="AJ189" s="65">
        <v>21.05</v>
      </c>
      <c r="AK189" s="62">
        <v>21.25</v>
      </c>
      <c r="AL189" s="79"/>
      <c r="AM189" s="69" t="s">
        <v>748</v>
      </c>
      <c r="AN189" s="69" t="s">
        <v>749</v>
      </c>
    </row>
    <row r="190" spans="1:40" ht="409.5" x14ac:dyDescent="0.4">
      <c r="A190" s="3">
        <v>188</v>
      </c>
      <c r="B190" s="62">
        <v>20233141088</v>
      </c>
      <c r="C190" s="62" t="s">
        <v>681</v>
      </c>
      <c r="D190" s="64" t="s">
        <v>40</v>
      </c>
      <c r="E190" s="62" t="s">
        <v>805</v>
      </c>
      <c r="F190" s="62" t="s">
        <v>1679</v>
      </c>
      <c r="G190" s="62">
        <v>13927073048</v>
      </c>
      <c r="H190" s="62" t="s">
        <v>1131</v>
      </c>
      <c r="I190" s="62" t="s">
        <v>647</v>
      </c>
      <c r="J190" s="62" t="s">
        <v>45</v>
      </c>
      <c r="K190" s="64">
        <v>1.8</v>
      </c>
      <c r="L190" s="64" t="s">
        <v>1680</v>
      </c>
      <c r="M190" s="65">
        <v>0.1</v>
      </c>
      <c r="N190" s="65" t="s">
        <v>1681</v>
      </c>
      <c r="O190" s="65">
        <v>0.1</v>
      </c>
      <c r="P190" s="65" t="s">
        <v>1681</v>
      </c>
      <c r="Q190" s="64">
        <v>17.45</v>
      </c>
      <c r="R190" s="64" t="s">
        <v>1682</v>
      </c>
      <c r="S190" s="65">
        <v>17.45</v>
      </c>
      <c r="T190" s="65"/>
      <c r="U190" s="64">
        <v>17.45</v>
      </c>
      <c r="V190" s="64" t="s">
        <v>1682</v>
      </c>
      <c r="W190" s="64">
        <v>2.8</v>
      </c>
      <c r="X190" s="64" t="s">
        <v>1683</v>
      </c>
      <c r="Y190" s="65">
        <v>2.8</v>
      </c>
      <c r="Z190" s="65" t="s">
        <v>1684</v>
      </c>
      <c r="AA190" s="62">
        <v>2.4</v>
      </c>
      <c r="AB190" s="70" t="s">
        <v>1685</v>
      </c>
      <c r="AC190" s="64">
        <v>1</v>
      </c>
      <c r="AD190" s="64" t="s">
        <v>1686</v>
      </c>
      <c r="AE190" s="65">
        <v>1.2</v>
      </c>
      <c r="AF190" s="65" t="s">
        <v>1687</v>
      </c>
      <c r="AG190" s="65">
        <v>1.2</v>
      </c>
      <c r="AH190" s="70" t="s">
        <v>1688</v>
      </c>
      <c r="AI190" s="64">
        <v>23.05</v>
      </c>
      <c r="AJ190" s="65">
        <v>21.55</v>
      </c>
      <c r="AK190" s="62">
        <v>21.15</v>
      </c>
      <c r="AL190" s="69"/>
      <c r="AM190" s="69" t="s">
        <v>748</v>
      </c>
      <c r="AN190" s="69" t="s">
        <v>749</v>
      </c>
    </row>
    <row r="191" spans="1:40" ht="409.5" x14ac:dyDescent="0.4">
      <c r="A191" s="3">
        <v>189</v>
      </c>
      <c r="B191" s="62">
        <v>20233141097</v>
      </c>
      <c r="C191" s="62" t="s">
        <v>681</v>
      </c>
      <c r="D191" s="64" t="s">
        <v>40</v>
      </c>
      <c r="E191" s="62" t="s">
        <v>805</v>
      </c>
      <c r="F191" s="62" t="s">
        <v>1689</v>
      </c>
      <c r="G191" s="62">
        <v>18924482793</v>
      </c>
      <c r="H191" s="62" t="s">
        <v>1372</v>
      </c>
      <c r="I191" s="62" t="s">
        <v>647</v>
      </c>
      <c r="J191" s="62" t="s">
        <v>45</v>
      </c>
      <c r="K191" s="62">
        <v>0.7</v>
      </c>
      <c r="L191" s="62" t="s">
        <v>1690</v>
      </c>
      <c r="M191" s="62">
        <v>0.9</v>
      </c>
      <c r="N191" s="62" t="s">
        <v>1691</v>
      </c>
      <c r="O191" s="62">
        <v>1.1000000000000001</v>
      </c>
      <c r="P191" s="62" t="s">
        <v>1692</v>
      </c>
      <c r="Q191" s="62">
        <v>18.442</v>
      </c>
      <c r="R191" s="62" t="s">
        <v>1693</v>
      </c>
      <c r="S191" s="62">
        <v>18.440000000000001</v>
      </c>
      <c r="T191" s="62" t="s">
        <v>1693</v>
      </c>
      <c r="U191" s="62">
        <v>18.440000000000001</v>
      </c>
      <c r="V191" s="62" t="s">
        <v>1693</v>
      </c>
      <c r="W191" s="62">
        <v>1.2</v>
      </c>
      <c r="X191" s="62" t="s">
        <v>1694</v>
      </c>
      <c r="Y191" s="62">
        <v>1.2</v>
      </c>
      <c r="Z191" s="62" t="s">
        <v>1694</v>
      </c>
      <c r="AA191" s="62">
        <v>1</v>
      </c>
      <c r="AB191" s="62" t="s">
        <v>1695</v>
      </c>
      <c r="AC191" s="62">
        <v>0.8</v>
      </c>
      <c r="AD191" s="62" t="s">
        <v>1696</v>
      </c>
      <c r="AE191" s="62">
        <v>0.6</v>
      </c>
      <c r="AF191" s="62" t="s">
        <v>1697</v>
      </c>
      <c r="AG191" s="62">
        <v>0.6</v>
      </c>
      <c r="AH191" s="62" t="s">
        <v>1698</v>
      </c>
      <c r="AI191" s="62">
        <v>20.94</v>
      </c>
      <c r="AJ191" s="62">
        <v>20.94</v>
      </c>
      <c r="AK191" s="65">
        <v>21.14</v>
      </c>
      <c r="AL191" s="69"/>
      <c r="AM191" s="69" t="s">
        <v>748</v>
      </c>
      <c r="AN191" s="69" t="s">
        <v>749</v>
      </c>
    </row>
    <row r="192" spans="1:40" ht="409.5" x14ac:dyDescent="0.4">
      <c r="A192" s="3">
        <v>190</v>
      </c>
      <c r="B192" s="90">
        <v>20233185030</v>
      </c>
      <c r="C192" s="62" t="s">
        <v>692</v>
      </c>
      <c r="D192" s="64" t="s">
        <v>40</v>
      </c>
      <c r="E192" s="64" t="s">
        <v>211</v>
      </c>
      <c r="F192" s="62" t="s">
        <v>1699</v>
      </c>
      <c r="G192" s="62">
        <v>13949428438</v>
      </c>
      <c r="H192" s="62" t="s">
        <v>1232</v>
      </c>
      <c r="I192" s="62" t="s">
        <v>647</v>
      </c>
      <c r="J192" s="62" t="s">
        <v>45</v>
      </c>
      <c r="K192" s="62">
        <v>0.9</v>
      </c>
      <c r="L192" s="62" t="s">
        <v>1700</v>
      </c>
      <c r="M192" s="62">
        <v>0.9</v>
      </c>
      <c r="N192" s="62" t="s">
        <v>1700</v>
      </c>
      <c r="O192" s="62">
        <v>0.9</v>
      </c>
      <c r="P192" s="62" t="s">
        <v>1700</v>
      </c>
      <c r="Q192" s="62">
        <v>18.28</v>
      </c>
      <c r="R192" s="62" t="s">
        <v>1701</v>
      </c>
      <c r="S192" s="62">
        <v>18.28</v>
      </c>
      <c r="T192" s="62" t="s">
        <v>1701</v>
      </c>
      <c r="U192" s="62">
        <v>18.28</v>
      </c>
      <c r="V192" s="62" t="s">
        <v>1701</v>
      </c>
      <c r="W192" s="62">
        <v>0.4</v>
      </c>
      <c r="X192" s="62" t="s">
        <v>1702</v>
      </c>
      <c r="Y192" s="62">
        <v>0.4</v>
      </c>
      <c r="Z192" s="62" t="s">
        <v>1702</v>
      </c>
      <c r="AA192" s="62">
        <v>0.4</v>
      </c>
      <c r="AB192" s="62" t="s">
        <v>1702</v>
      </c>
      <c r="AC192" s="62">
        <v>1.5</v>
      </c>
      <c r="AD192" s="62" t="s">
        <v>1703</v>
      </c>
      <c r="AE192" s="62">
        <v>1.5</v>
      </c>
      <c r="AF192" s="62" t="s">
        <v>1703</v>
      </c>
      <c r="AG192" s="62">
        <v>1.5</v>
      </c>
      <c r="AH192" s="62" t="s">
        <v>1703</v>
      </c>
      <c r="AI192" s="91">
        <v>21.08</v>
      </c>
      <c r="AJ192" s="92">
        <v>21.08</v>
      </c>
      <c r="AK192" s="92">
        <v>21.08</v>
      </c>
      <c r="AL192" s="62"/>
      <c r="AM192" s="62"/>
      <c r="AN192" s="63" t="s">
        <v>222</v>
      </c>
    </row>
    <row r="193" spans="1:40" ht="409.5" x14ac:dyDescent="0.4">
      <c r="A193" s="3">
        <v>191</v>
      </c>
      <c r="B193" s="63">
        <v>20233185017</v>
      </c>
      <c r="C193" s="63" t="s">
        <v>692</v>
      </c>
      <c r="D193" s="64" t="s">
        <v>40</v>
      </c>
      <c r="E193" s="64" t="s">
        <v>682</v>
      </c>
      <c r="F193" s="63" t="s">
        <v>1704</v>
      </c>
      <c r="G193" s="63">
        <v>13662320285</v>
      </c>
      <c r="H193" s="63" t="s">
        <v>141</v>
      </c>
      <c r="I193" s="63" t="s">
        <v>647</v>
      </c>
      <c r="J193" s="63" t="s">
        <v>45</v>
      </c>
      <c r="K193" s="63">
        <v>1.4</v>
      </c>
      <c r="L193" s="63" t="s">
        <v>1705</v>
      </c>
      <c r="M193" s="65">
        <v>1.2</v>
      </c>
      <c r="N193" s="65" t="s">
        <v>1706</v>
      </c>
      <c r="O193" s="65">
        <v>1.35</v>
      </c>
      <c r="P193" s="65" t="s">
        <v>1455</v>
      </c>
      <c r="Q193" s="63">
        <v>18.71</v>
      </c>
      <c r="R193" s="63" t="s">
        <v>1707</v>
      </c>
      <c r="S193" s="65">
        <v>18.71</v>
      </c>
      <c r="T193" s="65" t="s">
        <v>1708</v>
      </c>
      <c r="U193" s="62">
        <v>18.71</v>
      </c>
      <c r="V193" s="62"/>
      <c r="W193" s="63">
        <v>0.6</v>
      </c>
      <c r="X193" s="63" t="s">
        <v>1709</v>
      </c>
      <c r="Y193" s="65">
        <v>0.6</v>
      </c>
      <c r="Z193" s="65" t="s">
        <v>1709</v>
      </c>
      <c r="AA193" s="62">
        <v>0.6</v>
      </c>
      <c r="AB193" s="62"/>
      <c r="AC193" s="63">
        <v>0.55000000000000004</v>
      </c>
      <c r="AD193" s="63" t="s">
        <v>1710</v>
      </c>
      <c r="AE193" s="65">
        <v>0.55000000000000004</v>
      </c>
      <c r="AF193" s="65" t="s">
        <v>1710</v>
      </c>
      <c r="AG193" s="65">
        <v>0.4</v>
      </c>
      <c r="AH193" s="65"/>
      <c r="AI193" s="63">
        <v>21.26</v>
      </c>
      <c r="AJ193" s="65">
        <v>21.06</v>
      </c>
      <c r="AK193" s="62">
        <f>O193+U193+AA193+AG193</f>
        <v>21.060000000000002</v>
      </c>
      <c r="AL193" s="72"/>
      <c r="AM193" s="62" t="s">
        <v>480</v>
      </c>
      <c r="AN193" s="62" t="s">
        <v>691</v>
      </c>
    </row>
    <row r="194" spans="1:40" ht="405.4" x14ac:dyDescent="0.4">
      <c r="A194" s="3">
        <v>192</v>
      </c>
      <c r="B194" s="67">
        <v>20233185091</v>
      </c>
      <c r="C194" s="67" t="s">
        <v>692</v>
      </c>
      <c r="D194" s="64" t="s">
        <v>40</v>
      </c>
      <c r="E194" s="74" t="s">
        <v>299</v>
      </c>
      <c r="F194" s="66" t="s">
        <v>1711</v>
      </c>
      <c r="G194" s="67">
        <v>15989059059</v>
      </c>
      <c r="H194" s="73" t="s">
        <v>646</v>
      </c>
      <c r="I194" s="73" t="s">
        <v>647</v>
      </c>
      <c r="J194" s="66" t="s">
        <v>45</v>
      </c>
      <c r="K194" s="73">
        <v>1.3</v>
      </c>
      <c r="L194" s="68" t="s">
        <v>1712</v>
      </c>
      <c r="M194" s="76">
        <v>1.3</v>
      </c>
      <c r="N194" s="114" t="s">
        <v>1713</v>
      </c>
      <c r="O194" s="73">
        <v>1.3</v>
      </c>
      <c r="P194" s="114" t="s">
        <v>1713</v>
      </c>
      <c r="Q194" s="66">
        <v>18.600000000000001</v>
      </c>
      <c r="R194" s="68" t="s">
        <v>1714</v>
      </c>
      <c r="S194" s="76">
        <v>18.600000000000001</v>
      </c>
      <c r="T194" s="97" t="s">
        <v>1714</v>
      </c>
      <c r="U194" s="76">
        <v>18.600000000000001</v>
      </c>
      <c r="V194" s="97" t="s">
        <v>1714</v>
      </c>
      <c r="W194" s="66">
        <v>1</v>
      </c>
      <c r="X194" s="68" t="s">
        <v>1715</v>
      </c>
      <c r="Y194" s="76">
        <v>1</v>
      </c>
      <c r="Z194" s="97" t="s">
        <v>1715</v>
      </c>
      <c r="AA194" s="76">
        <v>1</v>
      </c>
      <c r="AB194" s="97" t="s">
        <v>1715</v>
      </c>
      <c r="AC194" s="66">
        <v>0.7</v>
      </c>
      <c r="AD194" s="68" t="s">
        <v>1716</v>
      </c>
      <c r="AE194" s="76">
        <v>0.7</v>
      </c>
      <c r="AF194" s="97" t="s">
        <v>1716</v>
      </c>
      <c r="AG194" s="76">
        <v>0.7</v>
      </c>
      <c r="AH194" s="97" t="s">
        <v>1716</v>
      </c>
      <c r="AI194" s="66">
        <v>21.06</v>
      </c>
      <c r="AJ194" s="78">
        <v>21.06</v>
      </c>
      <c r="AK194" s="67">
        <v>21.06</v>
      </c>
      <c r="AL194" s="73"/>
      <c r="AM194" s="69" t="s">
        <v>737</v>
      </c>
      <c r="AN194" s="62" t="s">
        <v>316</v>
      </c>
    </row>
    <row r="195" spans="1:40" ht="409.5" x14ac:dyDescent="0.4">
      <c r="A195" s="3">
        <v>193</v>
      </c>
      <c r="B195" s="90">
        <v>20233185029</v>
      </c>
      <c r="C195" s="62" t="s">
        <v>692</v>
      </c>
      <c r="D195" s="64" t="s">
        <v>40</v>
      </c>
      <c r="E195" s="64" t="s">
        <v>211</v>
      </c>
      <c r="F195" s="62" t="s">
        <v>1717</v>
      </c>
      <c r="G195" s="62">
        <v>17807305773</v>
      </c>
      <c r="H195" s="62" t="s">
        <v>1372</v>
      </c>
      <c r="I195" s="62" t="s">
        <v>647</v>
      </c>
      <c r="J195" s="62" t="s">
        <v>45</v>
      </c>
      <c r="K195" s="62">
        <v>1.3</v>
      </c>
      <c r="L195" s="62" t="s">
        <v>1718</v>
      </c>
      <c r="M195" s="62">
        <v>1.3</v>
      </c>
      <c r="N195" s="62" t="s">
        <v>1719</v>
      </c>
      <c r="O195" s="65">
        <v>1.4</v>
      </c>
      <c r="P195" s="62" t="s">
        <v>1720</v>
      </c>
      <c r="Q195" s="62">
        <v>18.616</v>
      </c>
      <c r="R195" s="62" t="s">
        <v>1721</v>
      </c>
      <c r="S195" s="62">
        <v>18.62</v>
      </c>
      <c r="T195" s="62" t="s">
        <v>1721</v>
      </c>
      <c r="U195" s="62">
        <v>18.62</v>
      </c>
      <c r="V195" s="62" t="s">
        <v>1721</v>
      </c>
      <c r="W195" s="62">
        <v>0.8</v>
      </c>
      <c r="X195" s="62" t="s">
        <v>1722</v>
      </c>
      <c r="Y195" s="62">
        <v>0.8</v>
      </c>
      <c r="Z195" s="62" t="s">
        <v>1722</v>
      </c>
      <c r="AA195" s="65">
        <v>0.6</v>
      </c>
      <c r="AB195" s="62" t="s">
        <v>1723</v>
      </c>
      <c r="AC195" s="62">
        <v>0.4</v>
      </c>
      <c r="AD195" s="62" t="s">
        <v>1724</v>
      </c>
      <c r="AE195" s="62">
        <v>0.4</v>
      </c>
      <c r="AF195" s="62" t="s">
        <v>1724</v>
      </c>
      <c r="AG195" s="62">
        <v>0.4</v>
      </c>
      <c r="AH195" s="62" t="s">
        <v>1724</v>
      </c>
      <c r="AI195" s="91">
        <v>21.12</v>
      </c>
      <c r="AJ195" s="92">
        <v>21.13</v>
      </c>
      <c r="AK195" s="93">
        <v>21.03</v>
      </c>
      <c r="AL195" s="62" t="s">
        <v>1725</v>
      </c>
      <c r="AM195" s="62"/>
      <c r="AN195" s="63" t="s">
        <v>222</v>
      </c>
    </row>
    <row r="196" spans="1:40" ht="409.5" x14ac:dyDescent="0.4">
      <c r="A196" s="3">
        <v>194</v>
      </c>
      <c r="B196" s="62">
        <v>20233141058</v>
      </c>
      <c r="C196" s="62" t="s">
        <v>681</v>
      </c>
      <c r="D196" s="64" t="s">
        <v>40</v>
      </c>
      <c r="E196" s="64" t="s">
        <v>188</v>
      </c>
      <c r="F196" s="62" t="s">
        <v>1726</v>
      </c>
      <c r="G196" s="62">
        <v>18925957767</v>
      </c>
      <c r="H196" s="62" t="s">
        <v>1727</v>
      </c>
      <c r="I196" s="62" t="s">
        <v>647</v>
      </c>
      <c r="J196" s="62" t="s">
        <v>45</v>
      </c>
      <c r="K196" s="62" t="s">
        <v>1728</v>
      </c>
      <c r="L196" s="70" t="s">
        <v>1729</v>
      </c>
      <c r="M196" s="62" t="s">
        <v>1728</v>
      </c>
      <c r="N196" s="70" t="s">
        <v>1729</v>
      </c>
      <c r="O196" s="62" t="s">
        <v>1728</v>
      </c>
      <c r="P196" s="70" t="s">
        <v>1729</v>
      </c>
      <c r="Q196" s="62" t="s">
        <v>1310</v>
      </c>
      <c r="R196" s="70" t="s">
        <v>1730</v>
      </c>
      <c r="S196" s="62" t="s">
        <v>1310</v>
      </c>
      <c r="T196" s="70" t="s">
        <v>1730</v>
      </c>
      <c r="U196" s="62" t="s">
        <v>1310</v>
      </c>
      <c r="V196" s="70" t="s">
        <v>1730</v>
      </c>
      <c r="W196" s="62" t="s">
        <v>389</v>
      </c>
      <c r="X196" s="70" t="s">
        <v>1731</v>
      </c>
      <c r="Y196" s="62" t="s">
        <v>389</v>
      </c>
      <c r="Z196" s="70" t="s">
        <v>1731</v>
      </c>
      <c r="AA196" s="62" t="s">
        <v>389</v>
      </c>
      <c r="AB196" s="70" t="s">
        <v>1731</v>
      </c>
      <c r="AC196" s="62" t="s">
        <v>1636</v>
      </c>
      <c r="AD196" s="70" t="s">
        <v>1732</v>
      </c>
      <c r="AE196" s="62" t="s">
        <v>1636</v>
      </c>
      <c r="AF196" s="70" t="s">
        <v>1732</v>
      </c>
      <c r="AG196" s="62" t="s">
        <v>1636</v>
      </c>
      <c r="AH196" s="70" t="s">
        <v>1732</v>
      </c>
      <c r="AI196" s="62">
        <v>21.024000000000001</v>
      </c>
      <c r="AJ196" s="62">
        <v>21.02</v>
      </c>
      <c r="AK196" s="62">
        <v>21.02</v>
      </c>
      <c r="AL196" s="68"/>
      <c r="AM196" s="69" t="s">
        <v>198</v>
      </c>
      <c r="AN196" s="69" t="s">
        <v>199</v>
      </c>
    </row>
    <row r="197" spans="1:40" ht="409.5" x14ac:dyDescent="0.4">
      <c r="A197" s="3">
        <v>195</v>
      </c>
      <c r="B197" s="94">
        <v>20233185087</v>
      </c>
      <c r="C197" s="70" t="s">
        <v>692</v>
      </c>
      <c r="D197" s="64" t="s">
        <v>40</v>
      </c>
      <c r="E197" s="94" t="s">
        <v>793</v>
      </c>
      <c r="F197" s="94" t="s">
        <v>1733</v>
      </c>
      <c r="G197" s="94">
        <v>13435311305</v>
      </c>
      <c r="H197" s="94" t="s">
        <v>527</v>
      </c>
      <c r="I197" s="94" t="s">
        <v>647</v>
      </c>
      <c r="J197" s="94" t="s">
        <v>45</v>
      </c>
      <c r="K197" s="94">
        <v>1.8</v>
      </c>
      <c r="L197" s="70" t="s">
        <v>1734</v>
      </c>
      <c r="M197" s="95">
        <v>1.8</v>
      </c>
      <c r="N197" s="65" t="s">
        <v>1734</v>
      </c>
      <c r="O197" s="95">
        <v>1.8</v>
      </c>
      <c r="P197" s="65" t="s">
        <v>1734</v>
      </c>
      <c r="Q197" s="94">
        <v>18.399999999999999</v>
      </c>
      <c r="R197" s="70" t="s">
        <v>1735</v>
      </c>
      <c r="S197" s="95">
        <v>18.399999999999999</v>
      </c>
      <c r="T197" s="65" t="s">
        <v>1735</v>
      </c>
      <c r="U197" s="95">
        <v>18.399999999999999</v>
      </c>
      <c r="V197" s="65" t="s">
        <v>1735</v>
      </c>
      <c r="W197" s="94">
        <v>0.4</v>
      </c>
      <c r="X197" s="70" t="s">
        <v>1736</v>
      </c>
      <c r="Y197" s="95">
        <v>0.4</v>
      </c>
      <c r="Z197" s="65" t="s">
        <v>1736</v>
      </c>
      <c r="AA197" s="95">
        <v>0.4</v>
      </c>
      <c r="AB197" s="65" t="s">
        <v>1736</v>
      </c>
      <c r="AC197" s="94">
        <v>0.35</v>
      </c>
      <c r="AD197" s="70" t="s">
        <v>1737</v>
      </c>
      <c r="AE197" s="95">
        <v>0.35</v>
      </c>
      <c r="AF197" s="65" t="s">
        <v>1737</v>
      </c>
      <c r="AG197" s="95">
        <v>0.35</v>
      </c>
      <c r="AH197" s="65" t="s">
        <v>1737</v>
      </c>
      <c r="AI197" s="67">
        <v>20.95</v>
      </c>
      <c r="AJ197" s="65">
        <f>AE197+Y197+S197+M197</f>
        <v>20.95</v>
      </c>
      <c r="AK197" s="95">
        <v>20.95</v>
      </c>
      <c r="AL197" s="95"/>
      <c r="AM197" s="62" t="s">
        <v>804</v>
      </c>
      <c r="AN197" s="67"/>
    </row>
    <row r="198" spans="1:40" ht="282" x14ac:dyDescent="0.4">
      <c r="A198" s="3">
        <v>196</v>
      </c>
      <c r="B198" s="62">
        <v>20233185034</v>
      </c>
      <c r="C198" s="62" t="s">
        <v>692</v>
      </c>
      <c r="D198" s="64" t="s">
        <v>40</v>
      </c>
      <c r="E198" s="64" t="s">
        <v>188</v>
      </c>
      <c r="F198" s="62" t="s">
        <v>1738</v>
      </c>
      <c r="G198" s="62">
        <v>13711364729</v>
      </c>
      <c r="H198" s="62" t="s">
        <v>358</v>
      </c>
      <c r="I198" s="62" t="s">
        <v>647</v>
      </c>
      <c r="J198" s="62" t="s">
        <v>45</v>
      </c>
      <c r="K198" s="62">
        <v>1.1000000000000001</v>
      </c>
      <c r="L198" s="62" t="s">
        <v>1739</v>
      </c>
      <c r="M198" s="62">
        <v>1.1000000000000001</v>
      </c>
      <c r="N198" s="62" t="s">
        <v>1740</v>
      </c>
      <c r="O198" s="62">
        <v>1.1000000000000001</v>
      </c>
      <c r="P198" s="62" t="s">
        <v>1741</v>
      </c>
      <c r="Q198" s="62">
        <v>18.648</v>
      </c>
      <c r="R198" s="62"/>
      <c r="S198" s="62">
        <v>18.648</v>
      </c>
      <c r="T198" s="62"/>
      <c r="U198" s="65">
        <v>18.649999999999999</v>
      </c>
      <c r="V198" s="62"/>
      <c r="W198" s="62">
        <v>0.4</v>
      </c>
      <c r="X198" s="62" t="s">
        <v>1742</v>
      </c>
      <c r="Y198" s="62">
        <v>0.4</v>
      </c>
      <c r="Z198" s="62" t="s">
        <v>1742</v>
      </c>
      <c r="AA198" s="65">
        <v>0.6</v>
      </c>
      <c r="AB198" s="62" t="s">
        <v>1743</v>
      </c>
      <c r="AC198" s="62">
        <v>0.6</v>
      </c>
      <c r="AD198" s="62" t="s">
        <v>1744</v>
      </c>
      <c r="AE198" s="62">
        <v>0.6</v>
      </c>
      <c r="AF198" s="62" t="s">
        <v>1745</v>
      </c>
      <c r="AG198" s="62">
        <v>0.6</v>
      </c>
      <c r="AH198" s="62" t="s">
        <v>1745</v>
      </c>
      <c r="AI198" s="62">
        <v>20.95</v>
      </c>
      <c r="AJ198" s="62">
        <v>20.95</v>
      </c>
      <c r="AK198" s="95">
        <v>20.95</v>
      </c>
      <c r="AL198" s="68" t="s">
        <v>1746</v>
      </c>
      <c r="AM198" s="69" t="s">
        <v>198</v>
      </c>
      <c r="AN198" s="69" t="s">
        <v>199</v>
      </c>
    </row>
    <row r="199" spans="1:40" ht="409.5" x14ac:dyDescent="0.4">
      <c r="A199" s="3">
        <v>197</v>
      </c>
      <c r="B199" s="94">
        <v>20233141039</v>
      </c>
      <c r="C199" s="70" t="s">
        <v>681</v>
      </c>
      <c r="D199" s="64" t="s">
        <v>40</v>
      </c>
      <c r="E199" s="67" t="s">
        <v>317</v>
      </c>
      <c r="F199" s="94" t="s">
        <v>1747</v>
      </c>
      <c r="G199" s="96">
        <v>13720316013</v>
      </c>
      <c r="H199" s="70" t="s">
        <v>1748</v>
      </c>
      <c r="I199" s="94" t="s">
        <v>647</v>
      </c>
      <c r="J199" s="94" t="s">
        <v>45</v>
      </c>
      <c r="K199" s="94" t="s">
        <v>487</v>
      </c>
      <c r="L199" s="70" t="s">
        <v>1749</v>
      </c>
      <c r="M199" s="94" t="s">
        <v>487</v>
      </c>
      <c r="N199" s="70" t="s">
        <v>1749</v>
      </c>
      <c r="O199" s="73"/>
      <c r="P199" s="73"/>
      <c r="Q199" s="94" t="s">
        <v>1750</v>
      </c>
      <c r="R199" s="70" t="s">
        <v>1751</v>
      </c>
      <c r="S199" s="94" t="s">
        <v>1750</v>
      </c>
      <c r="T199" s="70" t="s">
        <v>1751</v>
      </c>
      <c r="U199" s="73">
        <v>17.93</v>
      </c>
      <c r="V199" s="73" t="s">
        <v>1752</v>
      </c>
      <c r="W199" s="94">
        <v>0.4</v>
      </c>
      <c r="X199" s="70" t="s">
        <v>1753</v>
      </c>
      <c r="Y199" s="94">
        <v>0.4</v>
      </c>
      <c r="Z199" s="70" t="s">
        <v>1753</v>
      </c>
      <c r="AA199" s="73"/>
      <c r="AB199" s="73"/>
      <c r="AC199" s="94" t="s">
        <v>400</v>
      </c>
      <c r="AD199" s="70" t="s">
        <v>1754</v>
      </c>
      <c r="AE199" s="94" t="s">
        <v>389</v>
      </c>
      <c r="AF199" s="70" t="s">
        <v>1755</v>
      </c>
      <c r="AG199" s="89"/>
      <c r="AH199" s="89"/>
      <c r="AI199" s="94" t="s">
        <v>1756</v>
      </c>
      <c r="AJ199" s="94" t="s">
        <v>1757</v>
      </c>
      <c r="AK199" s="67">
        <v>20.93</v>
      </c>
      <c r="AL199" s="115" t="s">
        <v>1758</v>
      </c>
      <c r="AM199" s="69" t="s">
        <v>834</v>
      </c>
      <c r="AN199" s="68" t="s">
        <v>835</v>
      </c>
    </row>
    <row r="200" spans="1:40" ht="409.5" x14ac:dyDescent="0.4">
      <c r="A200" s="3">
        <v>198</v>
      </c>
      <c r="B200" s="70" t="s">
        <v>1759</v>
      </c>
      <c r="C200" s="70" t="s">
        <v>692</v>
      </c>
      <c r="D200" s="64" t="s">
        <v>40</v>
      </c>
      <c r="E200" s="71" t="s">
        <v>693</v>
      </c>
      <c r="F200" s="70" t="s">
        <v>1760</v>
      </c>
      <c r="G200" s="71" t="s">
        <v>1761</v>
      </c>
      <c r="H200" s="71" t="s">
        <v>63</v>
      </c>
      <c r="I200" s="70" t="s">
        <v>647</v>
      </c>
      <c r="J200" s="70" t="s">
        <v>45</v>
      </c>
      <c r="K200" s="70">
        <v>2</v>
      </c>
      <c r="L200" s="63" t="s">
        <v>1762</v>
      </c>
      <c r="M200" s="65">
        <v>0.3</v>
      </c>
      <c r="N200" s="65" t="s">
        <v>1763</v>
      </c>
      <c r="O200" s="65">
        <v>0.3</v>
      </c>
      <c r="P200" s="65" t="s">
        <v>1763</v>
      </c>
      <c r="Q200" s="70">
        <v>18.68</v>
      </c>
      <c r="R200" s="63" t="s">
        <v>1764</v>
      </c>
      <c r="S200" s="70">
        <v>18.68</v>
      </c>
      <c r="T200" s="63" t="s">
        <v>1764</v>
      </c>
      <c r="U200" s="65">
        <v>18.68</v>
      </c>
      <c r="V200" s="65" t="s">
        <v>1764</v>
      </c>
      <c r="W200" s="70">
        <v>0.6</v>
      </c>
      <c r="X200" s="70" t="s">
        <v>1765</v>
      </c>
      <c r="Y200" s="70">
        <v>0.6</v>
      </c>
      <c r="Z200" s="70" t="s">
        <v>1765</v>
      </c>
      <c r="AA200" s="65">
        <v>0.6</v>
      </c>
      <c r="AB200" s="65" t="s">
        <v>1765</v>
      </c>
      <c r="AC200" s="70">
        <v>1.5</v>
      </c>
      <c r="AD200" s="70" t="s">
        <v>1766</v>
      </c>
      <c r="AE200" s="65">
        <v>0.9</v>
      </c>
      <c r="AF200" s="65" t="s">
        <v>1767</v>
      </c>
      <c r="AG200" s="65">
        <f>0.2+0.2+0.2+0.2+0.5</f>
        <v>1.3</v>
      </c>
      <c r="AH200" s="65" t="s">
        <v>1768</v>
      </c>
      <c r="AI200" s="70">
        <v>22.78</v>
      </c>
      <c r="AJ200" s="65">
        <f>M200+S200+Y200+AE200</f>
        <v>20.48</v>
      </c>
      <c r="AK200" s="95">
        <f>AG200+AA200+U200+O200</f>
        <v>20.88</v>
      </c>
      <c r="AL200" s="65"/>
      <c r="AM200" s="62" t="s">
        <v>185</v>
      </c>
      <c r="AN200" s="62" t="s">
        <v>186</v>
      </c>
    </row>
    <row r="201" spans="1:40" ht="409.5" x14ac:dyDescent="0.4">
      <c r="A201" s="3">
        <v>199</v>
      </c>
      <c r="B201" s="67">
        <v>20233185057</v>
      </c>
      <c r="C201" s="70" t="s">
        <v>692</v>
      </c>
      <c r="D201" s="64" t="s">
        <v>40</v>
      </c>
      <c r="E201" s="67" t="s">
        <v>317</v>
      </c>
      <c r="F201" s="94" t="s">
        <v>1769</v>
      </c>
      <c r="G201" s="107">
        <v>15871628363</v>
      </c>
      <c r="H201" s="67" t="s">
        <v>136</v>
      </c>
      <c r="I201" s="94" t="s">
        <v>647</v>
      </c>
      <c r="J201" s="94" t="s">
        <v>45</v>
      </c>
      <c r="K201" s="94" t="s">
        <v>378</v>
      </c>
      <c r="L201" s="70" t="s">
        <v>1770</v>
      </c>
      <c r="M201" s="94" t="s">
        <v>999</v>
      </c>
      <c r="N201" s="70" t="s">
        <v>1771</v>
      </c>
      <c r="O201" s="73"/>
      <c r="P201" s="73"/>
      <c r="Q201" s="94" t="s">
        <v>1772</v>
      </c>
      <c r="R201" s="70" t="s">
        <v>1773</v>
      </c>
      <c r="S201" s="94" t="s">
        <v>1772</v>
      </c>
      <c r="T201" s="70" t="s">
        <v>1773</v>
      </c>
      <c r="U201" s="73"/>
      <c r="V201" s="73"/>
      <c r="W201" s="94" t="s">
        <v>386</v>
      </c>
      <c r="X201" s="70" t="s">
        <v>1774</v>
      </c>
      <c r="Y201" s="94" t="s">
        <v>329</v>
      </c>
      <c r="Z201" s="70" t="s">
        <v>1775</v>
      </c>
      <c r="AA201" s="73"/>
      <c r="AB201" s="73"/>
      <c r="AC201" s="94" t="s">
        <v>386</v>
      </c>
      <c r="AD201" s="70" t="s">
        <v>1776</v>
      </c>
      <c r="AE201" s="94" t="s">
        <v>386</v>
      </c>
      <c r="AF201" s="70" t="s">
        <v>1776</v>
      </c>
      <c r="AG201" s="89"/>
      <c r="AH201" s="89"/>
      <c r="AI201" s="94" t="s">
        <v>332</v>
      </c>
      <c r="AJ201" s="94" t="s">
        <v>1777</v>
      </c>
      <c r="AK201" s="67">
        <v>20.86</v>
      </c>
      <c r="AL201" s="69" t="s">
        <v>1778</v>
      </c>
      <c r="AM201" s="69" t="s">
        <v>834</v>
      </c>
      <c r="AN201" s="68" t="s">
        <v>835</v>
      </c>
    </row>
    <row r="202" spans="1:40" ht="405.4" x14ac:dyDescent="0.4">
      <c r="A202" s="3">
        <v>200</v>
      </c>
      <c r="B202" s="67">
        <v>20233185059</v>
      </c>
      <c r="C202" s="67" t="s">
        <v>692</v>
      </c>
      <c r="D202" s="64" t="s">
        <v>40</v>
      </c>
      <c r="E202" s="74" t="s">
        <v>299</v>
      </c>
      <c r="F202" s="66" t="s">
        <v>1779</v>
      </c>
      <c r="G202" s="67">
        <v>19927455430</v>
      </c>
      <c r="H202" s="73" t="s">
        <v>1780</v>
      </c>
      <c r="I202" s="73" t="s">
        <v>647</v>
      </c>
      <c r="J202" s="66" t="s">
        <v>45</v>
      </c>
      <c r="K202" s="73">
        <v>1.6</v>
      </c>
      <c r="L202" s="75" t="s">
        <v>1781</v>
      </c>
      <c r="M202" s="76">
        <v>1.6</v>
      </c>
      <c r="N202" s="77" t="s">
        <v>1781</v>
      </c>
      <c r="O202" s="76">
        <v>1.6</v>
      </c>
      <c r="P202" s="77" t="s">
        <v>1781</v>
      </c>
      <c r="Q202" s="66">
        <v>18.576000000000001</v>
      </c>
      <c r="R202" s="68" t="s">
        <v>1782</v>
      </c>
      <c r="S202" s="76" t="s">
        <v>1783</v>
      </c>
      <c r="T202" s="97" t="s">
        <v>1782</v>
      </c>
      <c r="U202" s="76">
        <v>18.579999999999998</v>
      </c>
      <c r="V202" s="97" t="s">
        <v>1782</v>
      </c>
      <c r="W202" s="66">
        <v>0.2</v>
      </c>
      <c r="X202" s="66" t="s">
        <v>1784</v>
      </c>
      <c r="Y202" s="76" t="s">
        <v>361</v>
      </c>
      <c r="Z202" s="76" t="s">
        <v>1784</v>
      </c>
      <c r="AA202" s="66">
        <v>0.2</v>
      </c>
      <c r="AB202" s="66" t="s">
        <v>1784</v>
      </c>
      <c r="AC202" s="66">
        <v>0.4</v>
      </c>
      <c r="AD202" s="68" t="s">
        <v>1785</v>
      </c>
      <c r="AE202" s="76">
        <v>0.4</v>
      </c>
      <c r="AF202" s="97" t="s">
        <v>1785</v>
      </c>
      <c r="AG202" s="76">
        <v>0.4</v>
      </c>
      <c r="AH202" s="97" t="s">
        <v>1785</v>
      </c>
      <c r="AI202" s="66">
        <v>20.776</v>
      </c>
      <c r="AJ202" s="102" t="s">
        <v>1786</v>
      </c>
      <c r="AK202" s="67">
        <v>20.78</v>
      </c>
      <c r="AL202" s="73" t="s">
        <v>1316</v>
      </c>
      <c r="AM202" s="69" t="s">
        <v>737</v>
      </c>
      <c r="AN202" s="62" t="s">
        <v>316</v>
      </c>
    </row>
    <row r="203" spans="1:40" ht="409.5" x14ac:dyDescent="0.4">
      <c r="A203" s="3">
        <v>201</v>
      </c>
      <c r="B203" s="94">
        <v>20233185001</v>
      </c>
      <c r="C203" s="70" t="s">
        <v>692</v>
      </c>
      <c r="D203" s="64" t="s">
        <v>40</v>
      </c>
      <c r="E203" s="94" t="s">
        <v>793</v>
      </c>
      <c r="F203" s="94" t="s">
        <v>1787</v>
      </c>
      <c r="G203" s="94">
        <v>15933419491</v>
      </c>
      <c r="H203" s="94" t="s">
        <v>367</v>
      </c>
      <c r="I203" s="94" t="s">
        <v>647</v>
      </c>
      <c r="J203" s="94" t="s">
        <v>45</v>
      </c>
      <c r="K203" s="94">
        <v>0.8</v>
      </c>
      <c r="L203" s="70" t="s">
        <v>1788</v>
      </c>
      <c r="M203" s="65">
        <v>0.8</v>
      </c>
      <c r="N203" s="65" t="s">
        <v>1788</v>
      </c>
      <c r="O203" s="65">
        <v>0.8</v>
      </c>
      <c r="P203" s="65" t="s">
        <v>1788</v>
      </c>
      <c r="Q203" s="94">
        <v>18.53</v>
      </c>
      <c r="R203" s="70" t="s">
        <v>1789</v>
      </c>
      <c r="S203" s="95">
        <v>18.53</v>
      </c>
      <c r="T203" s="65" t="s">
        <v>1789</v>
      </c>
      <c r="U203" s="95">
        <v>18.53</v>
      </c>
      <c r="V203" s="65" t="s">
        <v>1789</v>
      </c>
      <c r="W203" s="94">
        <v>1.2</v>
      </c>
      <c r="X203" s="70" t="s">
        <v>1790</v>
      </c>
      <c r="Y203" s="95">
        <v>1.2</v>
      </c>
      <c r="Z203" s="65" t="s">
        <v>1790</v>
      </c>
      <c r="AA203" s="95">
        <v>1.2</v>
      </c>
      <c r="AB203" s="65" t="s">
        <v>1790</v>
      </c>
      <c r="AC203" s="94">
        <v>0.2</v>
      </c>
      <c r="AD203" s="70" t="s">
        <v>1791</v>
      </c>
      <c r="AE203" s="95">
        <v>0.2</v>
      </c>
      <c r="AF203" s="65" t="s">
        <v>1791</v>
      </c>
      <c r="AG203" s="95">
        <v>0.2</v>
      </c>
      <c r="AH203" s="65" t="s">
        <v>1791</v>
      </c>
      <c r="AI203" s="67">
        <v>20.73</v>
      </c>
      <c r="AJ203" s="95">
        <v>20.73</v>
      </c>
      <c r="AK203" s="65">
        <v>20.73</v>
      </c>
      <c r="AL203" s="65"/>
      <c r="AM203" s="62" t="s">
        <v>804</v>
      </c>
      <c r="AN203" s="67"/>
    </row>
    <row r="204" spans="1:40" ht="409.5" x14ac:dyDescent="0.4">
      <c r="A204" s="3">
        <v>202</v>
      </c>
      <c r="B204" s="90">
        <v>20233141064</v>
      </c>
      <c r="C204" s="62" t="s">
        <v>681</v>
      </c>
      <c r="D204" s="64" t="s">
        <v>40</v>
      </c>
      <c r="E204" s="64" t="s">
        <v>211</v>
      </c>
      <c r="F204" s="62" t="s">
        <v>1792</v>
      </c>
      <c r="G204" s="62">
        <v>18125279617</v>
      </c>
      <c r="H204" s="62" t="s">
        <v>54</v>
      </c>
      <c r="I204" s="62" t="s">
        <v>647</v>
      </c>
      <c r="J204" s="62" t="s">
        <v>45</v>
      </c>
      <c r="K204" s="62">
        <v>2.4</v>
      </c>
      <c r="L204" s="62" t="s">
        <v>1793</v>
      </c>
      <c r="M204" s="62">
        <v>1.6</v>
      </c>
      <c r="N204" s="62" t="s">
        <v>1794</v>
      </c>
      <c r="O204" s="65">
        <v>1.7</v>
      </c>
      <c r="P204" s="62" t="s">
        <v>1795</v>
      </c>
      <c r="Q204" s="62">
        <v>18.170000000000002</v>
      </c>
      <c r="R204" s="62" t="s">
        <v>1796</v>
      </c>
      <c r="S204" s="62">
        <v>18.170000000000002</v>
      </c>
      <c r="T204" s="62" t="s">
        <v>1796</v>
      </c>
      <c r="U204" s="62">
        <v>18.170000000000002</v>
      </c>
      <c r="V204" s="62" t="s">
        <v>1796</v>
      </c>
      <c r="W204" s="62">
        <v>0.4</v>
      </c>
      <c r="X204" s="62" t="s">
        <v>1797</v>
      </c>
      <c r="Y204" s="62">
        <v>0.4</v>
      </c>
      <c r="Z204" s="62" t="s">
        <v>1797</v>
      </c>
      <c r="AA204" s="62">
        <v>0.4</v>
      </c>
      <c r="AB204" s="62" t="s">
        <v>1797</v>
      </c>
      <c r="AC204" s="62">
        <v>0.9</v>
      </c>
      <c r="AD204" s="62" t="s">
        <v>1798</v>
      </c>
      <c r="AE204" s="62">
        <v>0.3</v>
      </c>
      <c r="AF204" s="62" t="s">
        <v>1799</v>
      </c>
      <c r="AG204" s="62">
        <v>0.3</v>
      </c>
      <c r="AH204" s="62" t="s">
        <v>1799</v>
      </c>
      <c r="AI204" s="91">
        <v>21.87</v>
      </c>
      <c r="AJ204" s="92">
        <v>20.47</v>
      </c>
      <c r="AK204" s="91">
        <v>20.57</v>
      </c>
      <c r="AL204" s="62" t="s">
        <v>1800</v>
      </c>
      <c r="AM204" s="62"/>
      <c r="AN204" s="63" t="s">
        <v>222</v>
      </c>
    </row>
    <row r="205" spans="1:40" ht="409.5" x14ac:dyDescent="0.4">
      <c r="A205" s="3">
        <v>203</v>
      </c>
      <c r="B205" s="67">
        <v>20233185086</v>
      </c>
      <c r="C205" s="67" t="s">
        <v>692</v>
      </c>
      <c r="D205" s="64" t="s">
        <v>40</v>
      </c>
      <c r="E205" s="74" t="s">
        <v>299</v>
      </c>
      <c r="F205" s="66" t="s">
        <v>1801</v>
      </c>
      <c r="G205" s="67">
        <v>13262165309</v>
      </c>
      <c r="H205" s="73" t="s">
        <v>1802</v>
      </c>
      <c r="I205" s="73" t="s">
        <v>647</v>
      </c>
      <c r="J205" s="66" t="s">
        <v>45</v>
      </c>
      <c r="K205" s="73">
        <v>1.4</v>
      </c>
      <c r="L205" s="68" t="s">
        <v>1803</v>
      </c>
      <c r="M205" s="76" t="s">
        <v>1804</v>
      </c>
      <c r="N205" s="97" t="s">
        <v>1805</v>
      </c>
      <c r="O205" s="89">
        <v>1.2</v>
      </c>
      <c r="P205" s="68" t="s">
        <v>1806</v>
      </c>
      <c r="Q205" s="66">
        <v>18.02</v>
      </c>
      <c r="R205" s="75" t="s">
        <v>1807</v>
      </c>
      <c r="S205" s="76">
        <v>18.02</v>
      </c>
      <c r="T205" s="77" t="s">
        <v>1807</v>
      </c>
      <c r="U205" s="76">
        <v>18.02</v>
      </c>
      <c r="V205" s="77" t="s">
        <v>1807</v>
      </c>
      <c r="W205" s="66">
        <v>0.6</v>
      </c>
      <c r="X205" s="68" t="s">
        <v>1808</v>
      </c>
      <c r="Y205" s="76">
        <v>0.6</v>
      </c>
      <c r="Z205" s="97" t="s">
        <v>1809</v>
      </c>
      <c r="AA205" s="116">
        <v>0.4</v>
      </c>
      <c r="AB205" s="68" t="s">
        <v>1810</v>
      </c>
      <c r="AC205" s="66">
        <v>1.5</v>
      </c>
      <c r="AD205" s="68" t="s">
        <v>1811</v>
      </c>
      <c r="AE205" s="76" t="s">
        <v>1812</v>
      </c>
      <c r="AF205" s="97" t="s">
        <v>1813</v>
      </c>
      <c r="AG205" s="116">
        <v>0.9</v>
      </c>
      <c r="AH205" s="68" t="s">
        <v>1814</v>
      </c>
      <c r="AI205" s="66">
        <v>21.46</v>
      </c>
      <c r="AJ205" s="78" t="s">
        <v>1815</v>
      </c>
      <c r="AK205" s="67">
        <v>20.57</v>
      </c>
      <c r="AL205" s="73" t="s">
        <v>1816</v>
      </c>
      <c r="AM205" s="69" t="s">
        <v>737</v>
      </c>
      <c r="AN205" s="62" t="s">
        <v>316</v>
      </c>
    </row>
    <row r="206" spans="1:40" ht="409.5" x14ac:dyDescent="0.4">
      <c r="A206" s="3">
        <v>204</v>
      </c>
      <c r="B206" s="63">
        <v>20233141033</v>
      </c>
      <c r="C206" s="63" t="s">
        <v>681</v>
      </c>
      <c r="D206" s="64" t="s">
        <v>40</v>
      </c>
      <c r="E206" s="64" t="s">
        <v>682</v>
      </c>
      <c r="F206" s="63" t="s">
        <v>1817</v>
      </c>
      <c r="G206" s="63">
        <v>13822177543</v>
      </c>
      <c r="H206" s="63" t="s">
        <v>117</v>
      </c>
      <c r="I206" s="63" t="s">
        <v>647</v>
      </c>
      <c r="J206" s="63" t="s">
        <v>45</v>
      </c>
      <c r="K206" s="63">
        <v>1.1000000000000001</v>
      </c>
      <c r="L206" s="63" t="s">
        <v>1818</v>
      </c>
      <c r="M206" s="65">
        <v>0.9</v>
      </c>
      <c r="N206" s="65" t="s">
        <v>1819</v>
      </c>
      <c r="O206" s="62">
        <v>0.9</v>
      </c>
      <c r="P206" s="62"/>
      <c r="Q206" s="63">
        <v>18.22</v>
      </c>
      <c r="R206" s="63" t="s">
        <v>1820</v>
      </c>
      <c r="S206" s="65">
        <v>18.22</v>
      </c>
      <c r="T206" s="65" t="s">
        <v>1820</v>
      </c>
      <c r="U206" s="62">
        <v>18.22</v>
      </c>
      <c r="V206" s="62"/>
      <c r="W206" s="63">
        <v>0.8</v>
      </c>
      <c r="X206" s="63" t="s">
        <v>1821</v>
      </c>
      <c r="Y206" s="65">
        <v>0.8</v>
      </c>
      <c r="Z206" s="65" t="s">
        <v>1821</v>
      </c>
      <c r="AA206" s="62">
        <v>0.8</v>
      </c>
      <c r="AB206" s="62"/>
      <c r="AC206" s="63">
        <v>0.6</v>
      </c>
      <c r="AD206" s="63" t="s">
        <v>1822</v>
      </c>
      <c r="AE206" s="65">
        <v>0.6</v>
      </c>
      <c r="AF206" s="65" t="s">
        <v>1822</v>
      </c>
      <c r="AG206" s="63">
        <v>0.6</v>
      </c>
      <c r="AH206" s="65"/>
      <c r="AI206" s="63">
        <v>20.62</v>
      </c>
      <c r="AJ206" s="65">
        <v>20.52</v>
      </c>
      <c r="AK206" s="62">
        <f>O206+U206+AA206+AG206</f>
        <v>20.52</v>
      </c>
      <c r="AL206" s="62"/>
      <c r="AM206" s="62" t="s">
        <v>480</v>
      </c>
      <c r="AN206" s="62" t="s">
        <v>691</v>
      </c>
    </row>
    <row r="207" spans="1:40" ht="409.5" x14ac:dyDescent="0.4">
      <c r="A207" s="3">
        <v>205</v>
      </c>
      <c r="B207" s="67">
        <v>20233141113</v>
      </c>
      <c r="C207" s="70" t="s">
        <v>681</v>
      </c>
      <c r="D207" s="64" t="s">
        <v>40</v>
      </c>
      <c r="E207" s="67" t="s">
        <v>317</v>
      </c>
      <c r="F207" s="67" t="s">
        <v>1823</v>
      </c>
      <c r="G207" s="107">
        <v>18760853861</v>
      </c>
      <c r="H207" s="94" t="s">
        <v>638</v>
      </c>
      <c r="I207" s="94" t="s">
        <v>647</v>
      </c>
      <c r="J207" s="94" t="s">
        <v>45</v>
      </c>
      <c r="K207" s="94" t="s">
        <v>327</v>
      </c>
      <c r="L207" s="70" t="s">
        <v>1824</v>
      </c>
      <c r="M207" s="94" t="s">
        <v>1376</v>
      </c>
      <c r="N207" s="70" t="s">
        <v>1825</v>
      </c>
      <c r="O207" s="94">
        <v>1.4</v>
      </c>
      <c r="P207" s="70" t="s">
        <v>1826</v>
      </c>
      <c r="Q207" s="94" t="s">
        <v>1827</v>
      </c>
      <c r="R207" s="70" t="s">
        <v>1828</v>
      </c>
      <c r="S207" s="94" t="s">
        <v>1827</v>
      </c>
      <c r="T207" s="70" t="s">
        <v>1828</v>
      </c>
      <c r="U207" s="73"/>
      <c r="V207" s="73"/>
      <c r="W207" s="94" t="s">
        <v>386</v>
      </c>
      <c r="X207" s="70" t="s">
        <v>1829</v>
      </c>
      <c r="Y207" s="94" t="s">
        <v>329</v>
      </c>
      <c r="Z207" s="70" t="s">
        <v>1830</v>
      </c>
      <c r="AA207" s="94"/>
      <c r="AB207" s="70"/>
      <c r="AC207" s="94" t="s">
        <v>389</v>
      </c>
      <c r="AD207" s="70" t="s">
        <v>1831</v>
      </c>
      <c r="AE207" s="94" t="s">
        <v>389</v>
      </c>
      <c r="AF207" s="70" t="s">
        <v>1831</v>
      </c>
      <c r="AG207" s="89"/>
      <c r="AH207" s="89"/>
      <c r="AI207" s="94" t="s">
        <v>1832</v>
      </c>
      <c r="AJ207" s="94" t="s">
        <v>1833</v>
      </c>
      <c r="AK207" s="95">
        <v>20.52</v>
      </c>
      <c r="AL207" s="115" t="s">
        <v>1834</v>
      </c>
      <c r="AM207" s="69" t="s">
        <v>834</v>
      </c>
      <c r="AN207" s="68" t="s">
        <v>835</v>
      </c>
    </row>
    <row r="208" spans="1:40" ht="409.5" x14ac:dyDescent="0.4">
      <c r="A208" s="3">
        <v>206</v>
      </c>
      <c r="B208" s="70" t="s">
        <v>1835</v>
      </c>
      <c r="C208" s="70" t="s">
        <v>681</v>
      </c>
      <c r="D208" s="64" t="s">
        <v>40</v>
      </c>
      <c r="E208" s="71" t="s">
        <v>693</v>
      </c>
      <c r="F208" s="70" t="s">
        <v>1836</v>
      </c>
      <c r="G208" s="71" t="s">
        <v>1837</v>
      </c>
      <c r="H208" s="71" t="s">
        <v>569</v>
      </c>
      <c r="I208" s="70" t="s">
        <v>647</v>
      </c>
      <c r="J208" s="70" t="s">
        <v>45</v>
      </c>
      <c r="K208" s="70">
        <v>0.9</v>
      </c>
      <c r="L208" s="70" t="s">
        <v>1838</v>
      </c>
      <c r="M208" s="70">
        <v>0.9</v>
      </c>
      <c r="N208" s="70" t="s">
        <v>1839</v>
      </c>
      <c r="O208" s="65">
        <v>0.9</v>
      </c>
      <c r="P208" s="65" t="s">
        <v>1840</v>
      </c>
      <c r="Q208" s="70">
        <v>18.25</v>
      </c>
      <c r="R208" s="70" t="s">
        <v>1841</v>
      </c>
      <c r="S208" s="70">
        <v>18.25</v>
      </c>
      <c r="T208" s="70" t="s">
        <v>1841</v>
      </c>
      <c r="U208" s="65">
        <v>18.25</v>
      </c>
      <c r="V208" s="65" t="s">
        <v>1841</v>
      </c>
      <c r="W208" s="70">
        <v>1</v>
      </c>
      <c r="X208" s="70" t="s">
        <v>1842</v>
      </c>
      <c r="Y208" s="63">
        <v>1</v>
      </c>
      <c r="Z208" s="63" t="s">
        <v>1842</v>
      </c>
      <c r="AA208" s="65" t="s">
        <v>1843</v>
      </c>
      <c r="AB208" s="65" t="s">
        <v>1844</v>
      </c>
      <c r="AC208" s="70">
        <v>0.55000000000000004</v>
      </c>
      <c r="AD208" s="63" t="s">
        <v>1845</v>
      </c>
      <c r="AE208" s="70">
        <v>0.55000000000000004</v>
      </c>
      <c r="AF208" s="63" t="s">
        <v>1845</v>
      </c>
      <c r="AG208" s="65">
        <v>0.55000000000000004</v>
      </c>
      <c r="AH208" s="65" t="s">
        <v>1845</v>
      </c>
      <c r="AI208" s="70">
        <v>20.7</v>
      </c>
      <c r="AJ208" s="65">
        <f>M208+S208+Y208+AE208</f>
        <v>20.7</v>
      </c>
      <c r="AK208" s="95">
        <v>20.5</v>
      </c>
      <c r="AL208" s="65" t="s">
        <v>1846</v>
      </c>
      <c r="AM208" s="62" t="s">
        <v>185</v>
      </c>
      <c r="AN208" s="62" t="s">
        <v>186</v>
      </c>
    </row>
    <row r="209" spans="1:40" ht="409.5" x14ac:dyDescent="0.4">
      <c r="A209" s="3">
        <v>207</v>
      </c>
      <c r="B209" s="67">
        <v>20233185056</v>
      </c>
      <c r="C209" s="67" t="s">
        <v>692</v>
      </c>
      <c r="D209" s="64" t="s">
        <v>40</v>
      </c>
      <c r="E209" s="64" t="s">
        <v>188</v>
      </c>
      <c r="F209" s="66" t="s">
        <v>1847</v>
      </c>
      <c r="G209" s="67">
        <v>18826955799</v>
      </c>
      <c r="H209" s="66" t="s">
        <v>358</v>
      </c>
      <c r="I209" s="62" t="s">
        <v>647</v>
      </c>
      <c r="J209" s="62" t="s">
        <v>45</v>
      </c>
      <c r="K209" s="62">
        <v>0.6</v>
      </c>
      <c r="L209" s="62" t="s">
        <v>1848</v>
      </c>
      <c r="M209" s="62">
        <v>0.6</v>
      </c>
      <c r="N209" s="62" t="s">
        <v>1848</v>
      </c>
      <c r="O209" s="62">
        <v>0.6</v>
      </c>
      <c r="P209" s="62" t="s">
        <v>1848</v>
      </c>
      <c r="Q209" s="62">
        <v>18.52</v>
      </c>
      <c r="R209" s="62" t="s">
        <v>1849</v>
      </c>
      <c r="S209" s="62">
        <v>18.52</v>
      </c>
      <c r="T209" s="62" t="s">
        <v>1849</v>
      </c>
      <c r="U209" s="62">
        <v>18.52</v>
      </c>
      <c r="V209" s="62" t="s">
        <v>1849</v>
      </c>
      <c r="W209" s="62">
        <v>0.8</v>
      </c>
      <c r="X209" s="62" t="s">
        <v>1850</v>
      </c>
      <c r="Y209" s="62">
        <v>0.8</v>
      </c>
      <c r="Z209" s="62" t="s">
        <v>1850</v>
      </c>
      <c r="AA209" s="62">
        <v>0.8</v>
      </c>
      <c r="AB209" s="62" t="s">
        <v>1850</v>
      </c>
      <c r="AC209" s="62">
        <v>0.4</v>
      </c>
      <c r="AD209" s="62" t="s">
        <v>1851</v>
      </c>
      <c r="AE209" s="62">
        <v>0.4</v>
      </c>
      <c r="AF209" s="62" t="s">
        <v>1851</v>
      </c>
      <c r="AG209" s="62">
        <v>0.4</v>
      </c>
      <c r="AH209" s="62" t="s">
        <v>1851</v>
      </c>
      <c r="AI209" s="62">
        <v>20.32</v>
      </c>
      <c r="AJ209" s="62">
        <v>20.32</v>
      </c>
      <c r="AK209" s="62">
        <v>20.32</v>
      </c>
      <c r="AL209" s="68"/>
      <c r="AM209" s="69" t="s">
        <v>198</v>
      </c>
      <c r="AN209" s="69" t="s">
        <v>199</v>
      </c>
    </row>
    <row r="210" spans="1:40" ht="352.5" x14ac:dyDescent="0.4">
      <c r="A210" s="3">
        <v>208</v>
      </c>
      <c r="B210" s="67">
        <v>20233141065</v>
      </c>
      <c r="C210" s="67" t="s">
        <v>681</v>
      </c>
      <c r="D210" s="64" t="s">
        <v>40</v>
      </c>
      <c r="E210" s="74" t="s">
        <v>299</v>
      </c>
      <c r="F210" s="66" t="s">
        <v>1852</v>
      </c>
      <c r="G210" s="67">
        <v>17828015037</v>
      </c>
      <c r="H210" s="73" t="s">
        <v>1780</v>
      </c>
      <c r="I210" s="73" t="s">
        <v>647</v>
      </c>
      <c r="J210" s="66" t="s">
        <v>45</v>
      </c>
      <c r="K210" s="73">
        <v>0.9</v>
      </c>
      <c r="L210" s="75" t="s">
        <v>1853</v>
      </c>
      <c r="M210" s="76">
        <v>0.9</v>
      </c>
      <c r="N210" s="77" t="s">
        <v>1853</v>
      </c>
      <c r="O210" s="76">
        <v>0.9</v>
      </c>
      <c r="P210" s="77" t="s">
        <v>1853</v>
      </c>
      <c r="Q210" s="66">
        <v>17.579999999999998</v>
      </c>
      <c r="R210" s="75" t="s">
        <v>1854</v>
      </c>
      <c r="S210" s="76">
        <v>17.579999999999998</v>
      </c>
      <c r="T210" s="77" t="s">
        <v>1854</v>
      </c>
      <c r="U210" s="76">
        <v>17.579999999999998</v>
      </c>
      <c r="V210" s="77" t="s">
        <v>1854</v>
      </c>
      <c r="W210" s="66">
        <v>0.6</v>
      </c>
      <c r="X210" s="68" t="s">
        <v>1855</v>
      </c>
      <c r="Y210" s="76">
        <v>0.6</v>
      </c>
      <c r="Z210" s="97" t="s">
        <v>1855</v>
      </c>
      <c r="AA210" s="76">
        <v>0.6</v>
      </c>
      <c r="AB210" s="97" t="s">
        <v>1855</v>
      </c>
      <c r="AC210" s="66">
        <v>1.9</v>
      </c>
      <c r="AD210" s="75" t="s">
        <v>1856</v>
      </c>
      <c r="AE210" s="76">
        <v>1.9</v>
      </c>
      <c r="AF210" s="77" t="s">
        <v>1856</v>
      </c>
      <c r="AG210" s="99">
        <v>1</v>
      </c>
      <c r="AH210" s="77" t="s">
        <v>1857</v>
      </c>
      <c r="AI210" s="66">
        <v>21.18</v>
      </c>
      <c r="AJ210" s="78">
        <v>21.18</v>
      </c>
      <c r="AK210" s="95">
        <v>20.28</v>
      </c>
      <c r="AL210" s="89" t="s">
        <v>1858</v>
      </c>
      <c r="AM210" s="69" t="s">
        <v>737</v>
      </c>
      <c r="AN210" s="62" t="s">
        <v>316</v>
      </c>
    </row>
    <row r="211" spans="1:40" ht="141" x14ac:dyDescent="0.4">
      <c r="A211" s="3">
        <v>209</v>
      </c>
      <c r="B211" s="62">
        <v>20233141056</v>
      </c>
      <c r="C211" s="62" t="s">
        <v>681</v>
      </c>
      <c r="D211" s="64" t="s">
        <v>40</v>
      </c>
      <c r="E211" s="62" t="s">
        <v>805</v>
      </c>
      <c r="F211" s="62" t="s">
        <v>1859</v>
      </c>
      <c r="G211" s="62">
        <v>18057898383</v>
      </c>
      <c r="H211" s="62" t="s">
        <v>262</v>
      </c>
      <c r="I211" s="62" t="s">
        <v>647</v>
      </c>
      <c r="J211" s="62" t="s">
        <v>1033</v>
      </c>
      <c r="K211" s="62">
        <v>0.9</v>
      </c>
      <c r="L211" s="70" t="s">
        <v>1860</v>
      </c>
      <c r="M211" s="65">
        <v>0.9</v>
      </c>
      <c r="N211" s="65" t="s">
        <v>1861</v>
      </c>
      <c r="O211" s="62">
        <v>0.9</v>
      </c>
      <c r="P211" s="62" t="s">
        <v>1862</v>
      </c>
      <c r="Q211" s="62">
        <v>18.125</v>
      </c>
      <c r="R211" s="70">
        <v>18.13</v>
      </c>
      <c r="S211" s="65">
        <v>18.13</v>
      </c>
      <c r="T211" s="65" t="s">
        <v>1861</v>
      </c>
      <c r="U211" s="62">
        <v>18.13</v>
      </c>
      <c r="V211" s="62">
        <v>18.13</v>
      </c>
      <c r="W211" s="62">
        <v>1</v>
      </c>
      <c r="X211" s="70" t="s">
        <v>1863</v>
      </c>
      <c r="Y211" s="65">
        <v>1</v>
      </c>
      <c r="Z211" s="65" t="s">
        <v>1861</v>
      </c>
      <c r="AA211" s="62">
        <v>1</v>
      </c>
      <c r="AB211" s="62" t="s">
        <v>1864</v>
      </c>
      <c r="AC211" s="62">
        <v>0.2</v>
      </c>
      <c r="AD211" s="70" t="s">
        <v>1865</v>
      </c>
      <c r="AE211" s="65">
        <v>0.2</v>
      </c>
      <c r="AF211" s="65"/>
      <c r="AG211" s="62">
        <v>0.2</v>
      </c>
      <c r="AH211" s="70" t="s">
        <v>1865</v>
      </c>
      <c r="AI211" s="62">
        <v>20.23</v>
      </c>
      <c r="AJ211" s="65">
        <v>20.23</v>
      </c>
      <c r="AK211" s="62">
        <v>20.23</v>
      </c>
      <c r="AL211" s="80"/>
      <c r="AM211" s="69" t="s">
        <v>748</v>
      </c>
      <c r="AN211" s="69" t="s">
        <v>749</v>
      </c>
    </row>
    <row r="212" spans="1:40" ht="409.5" x14ac:dyDescent="0.4">
      <c r="A212" s="3">
        <v>210</v>
      </c>
      <c r="B212" s="67">
        <v>20233141066</v>
      </c>
      <c r="C212" s="67" t="s">
        <v>681</v>
      </c>
      <c r="D212" s="64" t="s">
        <v>40</v>
      </c>
      <c r="E212" s="74" t="s">
        <v>299</v>
      </c>
      <c r="F212" s="66" t="s">
        <v>1866</v>
      </c>
      <c r="G212" s="67">
        <v>15012255065</v>
      </c>
      <c r="H212" s="73" t="s">
        <v>301</v>
      </c>
      <c r="I212" s="73" t="s">
        <v>647</v>
      </c>
      <c r="J212" s="66" t="s">
        <v>45</v>
      </c>
      <c r="K212" s="73">
        <v>1.2</v>
      </c>
      <c r="L212" s="69" t="s">
        <v>1867</v>
      </c>
      <c r="M212" s="117">
        <v>1.2</v>
      </c>
      <c r="N212" s="118" t="s">
        <v>1867</v>
      </c>
      <c r="O212" s="117">
        <v>1.2</v>
      </c>
      <c r="P212" s="118" t="s">
        <v>1867</v>
      </c>
      <c r="Q212" s="67">
        <v>18.23</v>
      </c>
      <c r="R212" s="69" t="s">
        <v>1868</v>
      </c>
      <c r="S212" s="117">
        <v>18.23</v>
      </c>
      <c r="T212" s="118" t="s">
        <v>1868</v>
      </c>
      <c r="U212" s="117">
        <v>18.23</v>
      </c>
      <c r="V212" s="118" t="s">
        <v>1868</v>
      </c>
      <c r="W212" s="67">
        <v>0.6</v>
      </c>
      <c r="X212" s="69" t="s">
        <v>1869</v>
      </c>
      <c r="Y212" s="117">
        <v>0.6</v>
      </c>
      <c r="Z212" s="118" t="s">
        <v>1869</v>
      </c>
      <c r="AA212" s="67">
        <v>0.6</v>
      </c>
      <c r="AB212" s="69" t="s">
        <v>1869</v>
      </c>
      <c r="AC212" s="67">
        <v>0.2</v>
      </c>
      <c r="AD212" s="67" t="s">
        <v>1870</v>
      </c>
      <c r="AE212" s="117">
        <v>0.2</v>
      </c>
      <c r="AF212" s="117" t="s">
        <v>1870</v>
      </c>
      <c r="AG212" s="117">
        <v>0.2</v>
      </c>
      <c r="AH212" s="117" t="s">
        <v>1870</v>
      </c>
      <c r="AI212" s="67">
        <v>20.23</v>
      </c>
      <c r="AJ212" s="78">
        <v>20.23</v>
      </c>
      <c r="AK212" s="62">
        <v>20.23</v>
      </c>
      <c r="AL212" s="79"/>
      <c r="AM212" s="69" t="s">
        <v>737</v>
      </c>
      <c r="AN212" s="62" t="s">
        <v>316</v>
      </c>
    </row>
    <row r="213" spans="1:40" ht="409.5" x14ac:dyDescent="0.4">
      <c r="A213" s="3">
        <v>211</v>
      </c>
      <c r="B213" s="70">
        <v>20233141005</v>
      </c>
      <c r="C213" s="70" t="s">
        <v>681</v>
      </c>
      <c r="D213" s="64" t="s">
        <v>40</v>
      </c>
      <c r="E213" s="70" t="s">
        <v>317</v>
      </c>
      <c r="F213" s="70" t="s">
        <v>1871</v>
      </c>
      <c r="G213" s="71">
        <v>17818000000</v>
      </c>
      <c r="H213" s="70" t="s">
        <v>638</v>
      </c>
      <c r="I213" s="70" t="s">
        <v>647</v>
      </c>
      <c r="J213" s="70" t="s">
        <v>45</v>
      </c>
      <c r="K213" s="70" t="s">
        <v>386</v>
      </c>
      <c r="L213" s="70" t="s">
        <v>1872</v>
      </c>
      <c r="M213" s="70" t="s">
        <v>386</v>
      </c>
      <c r="N213" s="70" t="s">
        <v>1872</v>
      </c>
      <c r="O213" s="69"/>
      <c r="P213" s="69"/>
      <c r="Q213" s="70" t="s">
        <v>1873</v>
      </c>
      <c r="R213" s="70" t="s">
        <v>1874</v>
      </c>
      <c r="S213" s="70" t="s">
        <v>1873</v>
      </c>
      <c r="T213" s="70" t="s">
        <v>1874</v>
      </c>
      <c r="U213" s="69"/>
      <c r="V213" s="69"/>
      <c r="W213" s="70" t="s">
        <v>386</v>
      </c>
      <c r="X213" s="70" t="s">
        <v>1875</v>
      </c>
      <c r="Y213" s="70" t="s">
        <v>386</v>
      </c>
      <c r="Z213" s="70" t="s">
        <v>1875</v>
      </c>
      <c r="AA213" s="69"/>
      <c r="AB213" s="69"/>
      <c r="AC213" s="70" t="s">
        <v>361</v>
      </c>
      <c r="AD213" s="70" t="s">
        <v>1876</v>
      </c>
      <c r="AE213" s="70" t="s">
        <v>361</v>
      </c>
      <c r="AF213" s="70" t="s">
        <v>1876</v>
      </c>
      <c r="AG213" s="80"/>
      <c r="AH213" s="80"/>
      <c r="AI213" s="70" t="s">
        <v>1877</v>
      </c>
      <c r="AJ213" s="70" t="s">
        <v>1877</v>
      </c>
      <c r="AK213" s="62">
        <v>20.22</v>
      </c>
      <c r="AL213" s="80" t="s">
        <v>1878</v>
      </c>
      <c r="AM213" s="69" t="s">
        <v>834</v>
      </c>
      <c r="AN213" s="69" t="s">
        <v>834</v>
      </c>
    </row>
    <row r="214" spans="1:40" ht="409.5" x14ac:dyDescent="0.4">
      <c r="A214" s="3">
        <v>212</v>
      </c>
      <c r="B214" s="94">
        <v>20233141078</v>
      </c>
      <c r="C214" s="70" t="s">
        <v>681</v>
      </c>
      <c r="D214" s="64" t="s">
        <v>40</v>
      </c>
      <c r="E214" s="94" t="s">
        <v>793</v>
      </c>
      <c r="F214" s="94" t="s">
        <v>1879</v>
      </c>
      <c r="G214" s="94">
        <v>15815807852</v>
      </c>
      <c r="H214" s="94" t="s">
        <v>76</v>
      </c>
      <c r="I214" s="94" t="s">
        <v>647</v>
      </c>
      <c r="J214" s="94" t="s">
        <v>45</v>
      </c>
      <c r="K214" s="94">
        <v>2</v>
      </c>
      <c r="L214" s="94" t="s">
        <v>1880</v>
      </c>
      <c r="M214" s="95">
        <v>0</v>
      </c>
      <c r="N214" s="95" t="s">
        <v>1880</v>
      </c>
      <c r="O214" s="95">
        <v>2</v>
      </c>
      <c r="P214" s="95" t="s">
        <v>1880</v>
      </c>
      <c r="Q214" s="94">
        <v>17.88</v>
      </c>
      <c r="R214" s="70" t="s">
        <v>1881</v>
      </c>
      <c r="S214" s="95">
        <v>17.87</v>
      </c>
      <c r="T214" s="65" t="s">
        <v>1881</v>
      </c>
      <c r="U214" s="95">
        <v>17.88</v>
      </c>
      <c r="V214" s="65" t="s">
        <v>1881</v>
      </c>
      <c r="W214" s="67">
        <v>0</v>
      </c>
      <c r="X214" s="74" t="s">
        <v>104</v>
      </c>
      <c r="Y214" s="95">
        <v>0</v>
      </c>
      <c r="Z214" s="95" t="s">
        <v>104</v>
      </c>
      <c r="AA214" s="95">
        <v>0</v>
      </c>
      <c r="AB214" s="95" t="s">
        <v>104</v>
      </c>
      <c r="AC214" s="94">
        <v>0.2</v>
      </c>
      <c r="AD214" s="70" t="s">
        <v>1882</v>
      </c>
      <c r="AE214" s="95">
        <v>0.2</v>
      </c>
      <c r="AF214" s="65" t="s">
        <v>1882</v>
      </c>
      <c r="AG214" s="95">
        <v>0.4</v>
      </c>
      <c r="AH214" s="65" t="s">
        <v>1882</v>
      </c>
      <c r="AI214" s="67">
        <v>20.28</v>
      </c>
      <c r="AJ214" s="95">
        <f>AE214+S214+M214</f>
        <v>18.07</v>
      </c>
      <c r="AK214" s="95">
        <v>20.18</v>
      </c>
      <c r="AL214" s="95" t="s">
        <v>1883</v>
      </c>
      <c r="AM214" s="62" t="s">
        <v>804</v>
      </c>
      <c r="AN214" s="67"/>
    </row>
    <row r="215" spans="1:40" ht="176.25" x14ac:dyDescent="0.4">
      <c r="A215" s="3">
        <v>213</v>
      </c>
      <c r="B215" s="62">
        <v>20233141013</v>
      </c>
      <c r="C215" s="62" t="s">
        <v>681</v>
      </c>
      <c r="D215" s="64" t="s">
        <v>40</v>
      </c>
      <c r="E215" s="67" t="s">
        <v>317</v>
      </c>
      <c r="F215" s="62" t="s">
        <v>1884</v>
      </c>
      <c r="G215" s="96" t="s">
        <v>1885</v>
      </c>
      <c r="H215" s="94" t="s">
        <v>106</v>
      </c>
      <c r="I215" s="94" t="s">
        <v>647</v>
      </c>
      <c r="J215" s="94" t="s">
        <v>45</v>
      </c>
      <c r="K215" s="94" t="s">
        <v>1636</v>
      </c>
      <c r="L215" s="70" t="s">
        <v>1886</v>
      </c>
      <c r="M215" s="73" t="s">
        <v>461</v>
      </c>
      <c r="N215" s="70" t="s">
        <v>1887</v>
      </c>
      <c r="O215" s="73"/>
      <c r="P215" s="73"/>
      <c r="Q215" s="94" t="s">
        <v>1888</v>
      </c>
      <c r="R215" s="67"/>
      <c r="S215" s="94" t="s">
        <v>1888</v>
      </c>
      <c r="T215" s="67"/>
      <c r="U215" s="73"/>
      <c r="V215" s="73"/>
      <c r="W215" s="94" t="s">
        <v>361</v>
      </c>
      <c r="X215" s="70" t="s">
        <v>1889</v>
      </c>
      <c r="Y215" s="94" t="s">
        <v>361</v>
      </c>
      <c r="Z215" s="70" t="s">
        <v>1889</v>
      </c>
      <c r="AA215" s="73"/>
      <c r="AB215" s="73"/>
      <c r="AC215" s="94" t="s">
        <v>1376</v>
      </c>
      <c r="AD215" s="70" t="s">
        <v>1890</v>
      </c>
      <c r="AE215" s="94" t="s">
        <v>409</v>
      </c>
      <c r="AF215" s="70" t="s">
        <v>104</v>
      </c>
      <c r="AG215" s="89"/>
      <c r="AH215" s="89"/>
      <c r="AI215" s="94" t="s">
        <v>1891</v>
      </c>
      <c r="AJ215" s="94" t="s">
        <v>1892</v>
      </c>
      <c r="AK215" s="67">
        <v>20.14</v>
      </c>
      <c r="AL215" s="73"/>
      <c r="AM215" s="69" t="s">
        <v>834</v>
      </c>
      <c r="AN215" s="68" t="s">
        <v>835</v>
      </c>
    </row>
    <row r="216" spans="1:40" ht="409.5" x14ac:dyDescent="0.4">
      <c r="A216" s="3">
        <v>214</v>
      </c>
      <c r="B216" s="63">
        <v>20233185058</v>
      </c>
      <c r="C216" s="63" t="s">
        <v>692</v>
      </c>
      <c r="D216" s="64" t="s">
        <v>40</v>
      </c>
      <c r="E216" s="64" t="s">
        <v>682</v>
      </c>
      <c r="F216" s="63" t="s">
        <v>1893</v>
      </c>
      <c r="G216" s="63">
        <v>13450432432</v>
      </c>
      <c r="H216" s="63" t="s">
        <v>667</v>
      </c>
      <c r="I216" s="63" t="s">
        <v>647</v>
      </c>
      <c r="J216" s="63" t="s">
        <v>45</v>
      </c>
      <c r="K216" s="63" t="s">
        <v>1894</v>
      </c>
      <c r="L216" s="63" t="s">
        <v>1895</v>
      </c>
      <c r="M216" s="65" t="s">
        <v>1894</v>
      </c>
      <c r="N216" s="65" t="s">
        <v>1895</v>
      </c>
      <c r="O216" s="62">
        <v>0.4</v>
      </c>
      <c r="P216" s="62"/>
      <c r="Q216" s="63" t="s">
        <v>1485</v>
      </c>
      <c r="R216" s="63" t="s">
        <v>1896</v>
      </c>
      <c r="S216" s="65" t="s">
        <v>1485</v>
      </c>
      <c r="T216" s="65" t="s">
        <v>1896</v>
      </c>
      <c r="U216" s="62">
        <v>18.14</v>
      </c>
      <c r="V216" s="62"/>
      <c r="W216" s="63" t="s">
        <v>361</v>
      </c>
      <c r="X216" s="63" t="s">
        <v>1897</v>
      </c>
      <c r="Y216" s="65" t="s">
        <v>361</v>
      </c>
      <c r="Z216" s="65" t="s">
        <v>1897</v>
      </c>
      <c r="AA216" s="62">
        <v>0.2</v>
      </c>
      <c r="AB216" s="62"/>
      <c r="AC216" s="63" t="s">
        <v>400</v>
      </c>
      <c r="AD216" s="63" t="s">
        <v>1898</v>
      </c>
      <c r="AE216" s="65">
        <v>1.4</v>
      </c>
      <c r="AF216" s="65" t="s">
        <v>1898</v>
      </c>
      <c r="AG216" s="63">
        <v>1.4</v>
      </c>
      <c r="AH216" s="65"/>
      <c r="AI216" s="63">
        <v>20.14</v>
      </c>
      <c r="AJ216" s="65">
        <v>20.14</v>
      </c>
      <c r="AK216" s="62">
        <f>O216+U216+AA216+AG216</f>
        <v>20.139999999999997</v>
      </c>
      <c r="AL216" s="65"/>
      <c r="AM216" s="62" t="s">
        <v>480</v>
      </c>
      <c r="AN216" s="62" t="s">
        <v>691</v>
      </c>
    </row>
    <row r="217" spans="1:40" ht="409.5" x14ac:dyDescent="0.4">
      <c r="A217" s="3">
        <v>215</v>
      </c>
      <c r="B217" s="67">
        <v>20233185003</v>
      </c>
      <c r="C217" s="67" t="s">
        <v>692</v>
      </c>
      <c r="D217" s="64" t="s">
        <v>40</v>
      </c>
      <c r="E217" s="74" t="s">
        <v>299</v>
      </c>
      <c r="F217" s="66" t="s">
        <v>1899</v>
      </c>
      <c r="G217" s="67">
        <v>18877728228</v>
      </c>
      <c r="H217" s="73" t="s">
        <v>424</v>
      </c>
      <c r="I217" s="73" t="s">
        <v>647</v>
      </c>
      <c r="J217" s="66" t="s">
        <v>45</v>
      </c>
      <c r="K217" s="73">
        <v>0.9</v>
      </c>
      <c r="L217" s="69" t="s">
        <v>1900</v>
      </c>
      <c r="M217" s="117">
        <v>0.9</v>
      </c>
      <c r="N217" s="118" t="s">
        <v>1900</v>
      </c>
      <c r="O217" s="117">
        <v>0.9</v>
      </c>
      <c r="P217" s="118" t="s">
        <v>1900</v>
      </c>
      <c r="Q217" s="67">
        <v>18.425000000000001</v>
      </c>
      <c r="R217" s="69" t="s">
        <v>1901</v>
      </c>
      <c r="S217" s="117" t="s">
        <v>1902</v>
      </c>
      <c r="T217" s="118" t="s">
        <v>1901</v>
      </c>
      <c r="U217" s="95">
        <v>18.43</v>
      </c>
      <c r="V217" s="69" t="s">
        <v>1901</v>
      </c>
      <c r="W217" s="67">
        <v>0.8</v>
      </c>
      <c r="X217" s="75" t="s">
        <v>1903</v>
      </c>
      <c r="Y217" s="117">
        <v>0.8</v>
      </c>
      <c r="Z217" s="77" t="s">
        <v>1903</v>
      </c>
      <c r="AA217" s="117">
        <v>0.8</v>
      </c>
      <c r="AB217" s="77" t="s">
        <v>1903</v>
      </c>
      <c r="AC217" s="67">
        <v>0</v>
      </c>
      <c r="AD217" s="67" t="s">
        <v>104</v>
      </c>
      <c r="AE217" s="117">
        <v>0</v>
      </c>
      <c r="AF217" s="117" t="s">
        <v>104</v>
      </c>
      <c r="AG217" s="117">
        <v>0</v>
      </c>
      <c r="AH217" s="117" t="s">
        <v>104</v>
      </c>
      <c r="AI217" s="67">
        <v>20.13</v>
      </c>
      <c r="AJ217" s="78">
        <v>20.13</v>
      </c>
      <c r="AK217" s="67">
        <v>20.13</v>
      </c>
      <c r="AL217" s="89" t="s">
        <v>1904</v>
      </c>
      <c r="AM217" s="69" t="s">
        <v>737</v>
      </c>
      <c r="AN217" s="62" t="s">
        <v>316</v>
      </c>
    </row>
    <row r="218" spans="1:40" ht="409.5" x14ac:dyDescent="0.4">
      <c r="A218" s="3">
        <v>216</v>
      </c>
      <c r="B218" s="94">
        <v>20233141028</v>
      </c>
      <c r="C218" s="70" t="s">
        <v>681</v>
      </c>
      <c r="D218" s="64" t="s">
        <v>40</v>
      </c>
      <c r="E218" s="67" t="s">
        <v>317</v>
      </c>
      <c r="F218" s="94" t="s">
        <v>1905</v>
      </c>
      <c r="G218" s="96">
        <v>18318397681</v>
      </c>
      <c r="H218" s="94" t="s">
        <v>136</v>
      </c>
      <c r="I218" s="94" t="s">
        <v>647</v>
      </c>
      <c r="J218" s="94" t="s">
        <v>45</v>
      </c>
      <c r="K218" s="94" t="s">
        <v>1906</v>
      </c>
      <c r="L218" s="70" t="s">
        <v>1907</v>
      </c>
      <c r="M218" s="94" t="s">
        <v>829</v>
      </c>
      <c r="N218" s="70" t="s">
        <v>1908</v>
      </c>
      <c r="O218" s="94">
        <v>1.7</v>
      </c>
      <c r="P218" s="70" t="s">
        <v>1909</v>
      </c>
      <c r="Q218" s="94" t="s">
        <v>1910</v>
      </c>
      <c r="R218" s="70" t="s">
        <v>1911</v>
      </c>
      <c r="S218" s="94" t="s">
        <v>1910</v>
      </c>
      <c r="T218" s="70" t="s">
        <v>1911</v>
      </c>
      <c r="U218" s="73"/>
      <c r="V218" s="73"/>
      <c r="W218" s="94" t="s">
        <v>361</v>
      </c>
      <c r="X218" s="94" t="s">
        <v>1912</v>
      </c>
      <c r="Y218" s="94" t="s">
        <v>361</v>
      </c>
      <c r="Z218" s="94" t="s">
        <v>1912</v>
      </c>
      <c r="AA218" s="73"/>
      <c r="AB218" s="73"/>
      <c r="AC218" s="94" t="s">
        <v>329</v>
      </c>
      <c r="AD218" s="70" t="s">
        <v>1913</v>
      </c>
      <c r="AE218" s="94" t="s">
        <v>389</v>
      </c>
      <c r="AF218" s="70" t="s">
        <v>1914</v>
      </c>
      <c r="AG218" s="89"/>
      <c r="AH218" s="89"/>
      <c r="AI218" s="94" t="s">
        <v>1915</v>
      </c>
      <c r="AJ218" s="94" t="s">
        <v>1916</v>
      </c>
      <c r="AK218" s="95">
        <v>20.11</v>
      </c>
      <c r="AL218" s="69" t="s">
        <v>1917</v>
      </c>
      <c r="AM218" s="69" t="s">
        <v>834</v>
      </c>
      <c r="AN218" s="68" t="s">
        <v>835</v>
      </c>
    </row>
    <row r="219" spans="1:40" ht="409.5" x14ac:dyDescent="0.4">
      <c r="A219" s="3">
        <v>217</v>
      </c>
      <c r="B219" s="94">
        <v>20233141036</v>
      </c>
      <c r="C219" s="70" t="s">
        <v>681</v>
      </c>
      <c r="D219" s="64" t="s">
        <v>40</v>
      </c>
      <c r="E219" s="94" t="s">
        <v>793</v>
      </c>
      <c r="F219" s="94" t="s">
        <v>1918</v>
      </c>
      <c r="G219" s="94">
        <v>13702836581</v>
      </c>
      <c r="H219" s="94" t="s">
        <v>1598</v>
      </c>
      <c r="I219" s="94" t="s">
        <v>647</v>
      </c>
      <c r="J219" s="94" t="s">
        <v>45</v>
      </c>
      <c r="K219" s="94">
        <v>0.7</v>
      </c>
      <c r="L219" s="70" t="s">
        <v>1919</v>
      </c>
      <c r="M219" s="95">
        <v>0.7</v>
      </c>
      <c r="N219" s="65" t="s">
        <v>1919</v>
      </c>
      <c r="O219" s="95">
        <v>0.7</v>
      </c>
      <c r="P219" s="65" t="s">
        <v>1919</v>
      </c>
      <c r="Q219" s="94">
        <v>18.27</v>
      </c>
      <c r="R219" s="70" t="s">
        <v>1920</v>
      </c>
      <c r="S219" s="95">
        <v>18.27</v>
      </c>
      <c r="T219" s="65" t="s">
        <v>1920</v>
      </c>
      <c r="U219" s="95">
        <v>18.27</v>
      </c>
      <c r="V219" s="65" t="s">
        <v>1920</v>
      </c>
      <c r="W219" s="94">
        <v>0.2</v>
      </c>
      <c r="X219" s="70" t="s">
        <v>1921</v>
      </c>
      <c r="Y219" s="95">
        <v>0.2</v>
      </c>
      <c r="Z219" s="65" t="s">
        <v>1921</v>
      </c>
      <c r="AA219" s="95">
        <v>0.2</v>
      </c>
      <c r="AB219" s="65" t="s">
        <v>1921</v>
      </c>
      <c r="AC219" s="94">
        <v>0.9</v>
      </c>
      <c r="AD219" s="70" t="s">
        <v>1922</v>
      </c>
      <c r="AE219" s="95">
        <v>0.9</v>
      </c>
      <c r="AF219" s="65" t="s">
        <v>1922</v>
      </c>
      <c r="AG219" s="95">
        <v>0.9</v>
      </c>
      <c r="AH219" s="65" t="s">
        <v>1922</v>
      </c>
      <c r="AI219" s="62"/>
      <c r="AJ219" s="65">
        <f>M219+S219+Y219+AE219</f>
        <v>20.069999999999997</v>
      </c>
      <c r="AK219" s="65">
        <v>20.07</v>
      </c>
      <c r="AL219" s="65"/>
      <c r="AM219" s="62" t="s">
        <v>804</v>
      </c>
      <c r="AN219" s="67"/>
    </row>
    <row r="220" spans="1:40" ht="409.5" x14ac:dyDescent="0.4">
      <c r="A220" s="3">
        <v>218</v>
      </c>
      <c r="B220" s="90">
        <v>20233141035</v>
      </c>
      <c r="C220" s="62" t="s">
        <v>681</v>
      </c>
      <c r="D220" s="64" t="s">
        <v>40</v>
      </c>
      <c r="E220" s="64" t="s">
        <v>211</v>
      </c>
      <c r="F220" s="62" t="s">
        <v>1923</v>
      </c>
      <c r="G220" s="62">
        <v>13251319601</v>
      </c>
      <c r="H220" s="62" t="s">
        <v>559</v>
      </c>
      <c r="I220" s="62" t="s">
        <v>647</v>
      </c>
      <c r="J220" s="62" t="s">
        <v>45</v>
      </c>
      <c r="K220" s="62">
        <v>1.3</v>
      </c>
      <c r="L220" s="62" t="s">
        <v>1924</v>
      </c>
      <c r="M220" s="62">
        <v>1.3</v>
      </c>
      <c r="N220" s="62" t="s">
        <v>1924</v>
      </c>
      <c r="O220" s="62">
        <v>1.3</v>
      </c>
      <c r="P220" s="62" t="s">
        <v>1924</v>
      </c>
      <c r="Q220" s="70">
        <v>18.059999999999999</v>
      </c>
      <c r="R220" s="62" t="s">
        <v>1925</v>
      </c>
      <c r="S220" s="70">
        <v>18.059999999999999</v>
      </c>
      <c r="T220" s="62" t="s">
        <v>1925</v>
      </c>
      <c r="U220" s="70">
        <v>18.059999999999999</v>
      </c>
      <c r="V220" s="62" t="s">
        <v>1925</v>
      </c>
      <c r="W220" s="62">
        <v>0.4</v>
      </c>
      <c r="X220" s="62" t="s">
        <v>1926</v>
      </c>
      <c r="Y220" s="62">
        <v>0.4</v>
      </c>
      <c r="Z220" s="62" t="s">
        <v>1926</v>
      </c>
      <c r="AA220" s="62">
        <v>0.4</v>
      </c>
      <c r="AB220" s="62" t="s">
        <v>1926</v>
      </c>
      <c r="AC220" s="62">
        <v>0.3</v>
      </c>
      <c r="AD220" s="62" t="s">
        <v>1927</v>
      </c>
      <c r="AE220" s="62">
        <v>0.3</v>
      </c>
      <c r="AF220" s="62" t="s">
        <v>1927</v>
      </c>
      <c r="AG220" s="62">
        <v>0.3</v>
      </c>
      <c r="AH220" s="62" t="s">
        <v>1927</v>
      </c>
      <c r="AI220" s="91">
        <v>20.059999999999999</v>
      </c>
      <c r="AJ220" s="92">
        <v>20.059999999999999</v>
      </c>
      <c r="AK220" s="92">
        <v>20.059999999999999</v>
      </c>
      <c r="AL220" s="62"/>
      <c r="AM220" s="62"/>
      <c r="AN220" s="63" t="s">
        <v>222</v>
      </c>
    </row>
    <row r="221" spans="1:40" ht="409.5" x14ac:dyDescent="0.4">
      <c r="A221" s="3">
        <v>219</v>
      </c>
      <c r="B221" s="83">
        <v>20233185049</v>
      </c>
      <c r="C221" s="62" t="s">
        <v>692</v>
      </c>
      <c r="D221" s="64" t="s">
        <v>40</v>
      </c>
      <c r="E221" s="64" t="s">
        <v>211</v>
      </c>
      <c r="F221" s="63" t="s">
        <v>1928</v>
      </c>
      <c r="G221" s="63">
        <v>19140833135</v>
      </c>
      <c r="H221" s="63" t="s">
        <v>54</v>
      </c>
      <c r="I221" s="63" t="s">
        <v>647</v>
      </c>
      <c r="J221" s="63" t="s">
        <v>45</v>
      </c>
      <c r="K221" s="63">
        <v>0.7</v>
      </c>
      <c r="L221" s="63" t="s">
        <v>1054</v>
      </c>
      <c r="M221" s="63">
        <v>0.9</v>
      </c>
      <c r="N221" s="63" t="s">
        <v>1929</v>
      </c>
      <c r="O221" s="63">
        <v>0.9</v>
      </c>
      <c r="P221" s="63" t="s">
        <v>1929</v>
      </c>
      <c r="Q221" s="63">
        <v>17.920000000000002</v>
      </c>
      <c r="R221" s="63" t="s">
        <v>1930</v>
      </c>
      <c r="S221" s="63">
        <v>17.920000000000002</v>
      </c>
      <c r="T221" s="63" t="s">
        <v>1930</v>
      </c>
      <c r="U221" s="63">
        <v>17.920000000000002</v>
      </c>
      <c r="V221" s="63" t="s">
        <v>1930</v>
      </c>
      <c r="W221" s="63">
        <v>0.8</v>
      </c>
      <c r="X221" s="63" t="s">
        <v>1931</v>
      </c>
      <c r="Y221" s="63">
        <v>0.8</v>
      </c>
      <c r="Z221" s="63" t="s">
        <v>1931</v>
      </c>
      <c r="AA221" s="63">
        <v>0.8</v>
      </c>
      <c r="AB221" s="63" t="s">
        <v>1931</v>
      </c>
      <c r="AC221" s="63">
        <v>0.6</v>
      </c>
      <c r="AD221" s="63" t="s">
        <v>1932</v>
      </c>
      <c r="AE221" s="63">
        <v>0.4</v>
      </c>
      <c r="AF221" s="63" t="s">
        <v>1933</v>
      </c>
      <c r="AG221" s="63">
        <v>0.4</v>
      </c>
      <c r="AH221" s="63" t="s">
        <v>1933</v>
      </c>
      <c r="AI221" s="92">
        <v>20.02</v>
      </c>
      <c r="AJ221" s="92">
        <v>20.02</v>
      </c>
      <c r="AK221" s="92">
        <v>20.02</v>
      </c>
      <c r="AL221" s="62"/>
      <c r="AM221" s="62"/>
      <c r="AN221" s="63" t="s">
        <v>222</v>
      </c>
    </row>
    <row r="222" spans="1:40" ht="352.5" x14ac:dyDescent="0.4">
      <c r="A222" s="3">
        <v>220</v>
      </c>
      <c r="B222" s="62">
        <v>20233141099</v>
      </c>
      <c r="C222" s="62" t="s">
        <v>681</v>
      </c>
      <c r="D222" s="64" t="s">
        <v>40</v>
      </c>
      <c r="E222" s="62" t="s">
        <v>805</v>
      </c>
      <c r="F222" s="62" t="s">
        <v>1934</v>
      </c>
      <c r="G222" s="62">
        <v>15013548207</v>
      </c>
      <c r="H222" s="62" t="s">
        <v>1203</v>
      </c>
      <c r="I222" s="62" t="s">
        <v>647</v>
      </c>
      <c r="J222" s="62" t="s">
        <v>45</v>
      </c>
      <c r="K222" s="62">
        <v>0.2</v>
      </c>
      <c r="L222" s="62" t="s">
        <v>1935</v>
      </c>
      <c r="M222" s="62">
        <v>0.2</v>
      </c>
      <c r="N222" s="62" t="s">
        <v>1935</v>
      </c>
      <c r="O222" s="62">
        <v>0.2</v>
      </c>
      <c r="P222" s="62" t="s">
        <v>1935</v>
      </c>
      <c r="Q222" s="62">
        <v>18.52</v>
      </c>
      <c r="R222" s="62" t="s">
        <v>1936</v>
      </c>
      <c r="S222" s="62">
        <v>18.52</v>
      </c>
      <c r="T222" s="62" t="s">
        <v>1936</v>
      </c>
      <c r="U222" s="62">
        <v>18.52</v>
      </c>
      <c r="V222" s="62" t="s">
        <v>1936</v>
      </c>
      <c r="W222" s="62">
        <v>0.4</v>
      </c>
      <c r="X222" s="62" t="s">
        <v>1937</v>
      </c>
      <c r="Y222" s="62">
        <v>0.4</v>
      </c>
      <c r="Z222" s="62" t="s">
        <v>1937</v>
      </c>
      <c r="AA222" s="62">
        <v>0.4</v>
      </c>
      <c r="AB222" s="62" t="s">
        <v>1937</v>
      </c>
      <c r="AC222" s="62">
        <v>0.9</v>
      </c>
      <c r="AD222" s="62" t="s">
        <v>1938</v>
      </c>
      <c r="AE222" s="62">
        <v>0.4</v>
      </c>
      <c r="AF222" s="62" t="s">
        <v>1939</v>
      </c>
      <c r="AG222" s="62">
        <v>0.9</v>
      </c>
      <c r="AH222" s="62" t="s">
        <v>1940</v>
      </c>
      <c r="AI222" s="62">
        <v>20.02</v>
      </c>
      <c r="AJ222" s="62">
        <v>19.52</v>
      </c>
      <c r="AK222" s="62">
        <v>20.02</v>
      </c>
      <c r="AL222" s="69"/>
      <c r="AM222" s="69" t="s">
        <v>748</v>
      </c>
      <c r="AN222" s="69" t="s">
        <v>749</v>
      </c>
    </row>
    <row r="223" spans="1:40" ht="409.5" x14ac:dyDescent="0.4">
      <c r="A223" s="3">
        <v>221</v>
      </c>
      <c r="B223" s="67">
        <v>20233141024</v>
      </c>
      <c r="C223" s="67" t="s">
        <v>681</v>
      </c>
      <c r="D223" s="64" t="s">
        <v>40</v>
      </c>
      <c r="E223" s="74" t="s">
        <v>299</v>
      </c>
      <c r="F223" s="66" t="s">
        <v>1941</v>
      </c>
      <c r="G223" s="67">
        <v>18838747291</v>
      </c>
      <c r="H223" s="73" t="s">
        <v>1143</v>
      </c>
      <c r="I223" s="73" t="s">
        <v>647</v>
      </c>
      <c r="J223" s="66" t="s">
        <v>45</v>
      </c>
      <c r="K223" s="73">
        <v>1.2</v>
      </c>
      <c r="L223" s="75" t="s">
        <v>1942</v>
      </c>
      <c r="M223" s="76" t="s">
        <v>1943</v>
      </c>
      <c r="N223" s="77" t="s">
        <v>1944</v>
      </c>
      <c r="O223" s="76">
        <v>1.2</v>
      </c>
      <c r="P223" s="77" t="s">
        <v>1942</v>
      </c>
      <c r="Q223" s="66">
        <v>17.29</v>
      </c>
      <c r="R223" s="75" t="s">
        <v>1945</v>
      </c>
      <c r="S223" s="76">
        <v>17.29</v>
      </c>
      <c r="T223" s="77" t="s">
        <v>1945</v>
      </c>
      <c r="U223" s="76">
        <v>17.29</v>
      </c>
      <c r="V223" s="77" t="s">
        <v>1945</v>
      </c>
      <c r="W223" s="66">
        <v>0.4</v>
      </c>
      <c r="X223" s="75" t="s">
        <v>1946</v>
      </c>
      <c r="Y223" s="76">
        <v>0.4</v>
      </c>
      <c r="Z223" s="77" t="s">
        <v>1946</v>
      </c>
      <c r="AA223" s="76">
        <v>0.4</v>
      </c>
      <c r="AB223" s="77" t="s">
        <v>1946</v>
      </c>
      <c r="AC223" s="66">
        <v>1.3</v>
      </c>
      <c r="AD223" s="75" t="s">
        <v>1947</v>
      </c>
      <c r="AE223" s="76" t="s">
        <v>1948</v>
      </c>
      <c r="AF223" s="77" t="s">
        <v>1949</v>
      </c>
      <c r="AG223" s="76" t="s">
        <v>1948</v>
      </c>
      <c r="AH223" s="77" t="s">
        <v>1949</v>
      </c>
      <c r="AI223" s="66">
        <v>20.190000000000001</v>
      </c>
      <c r="AJ223" s="78" t="s">
        <v>1950</v>
      </c>
      <c r="AK223" s="62">
        <v>19.989999999999998</v>
      </c>
      <c r="AL223" s="80" t="s">
        <v>468</v>
      </c>
      <c r="AM223" s="69" t="s">
        <v>737</v>
      </c>
      <c r="AN223" s="62" t="s">
        <v>316</v>
      </c>
    </row>
    <row r="224" spans="1:40" ht="141" x14ac:dyDescent="0.4">
      <c r="A224" s="3">
        <v>222</v>
      </c>
      <c r="B224" s="62">
        <v>20233141092</v>
      </c>
      <c r="C224" s="62" t="s">
        <v>681</v>
      </c>
      <c r="D224" s="64" t="s">
        <v>40</v>
      </c>
      <c r="E224" s="62" t="s">
        <v>805</v>
      </c>
      <c r="F224" s="62" t="s">
        <v>1951</v>
      </c>
      <c r="G224" s="62">
        <v>13113341438</v>
      </c>
      <c r="H224" s="62" t="s">
        <v>43</v>
      </c>
      <c r="I224" s="64" t="s">
        <v>647</v>
      </c>
      <c r="J224" s="64" t="s">
        <v>45</v>
      </c>
      <c r="K224" s="62" t="s">
        <v>1952</v>
      </c>
      <c r="L224" s="119" t="s">
        <v>1953</v>
      </c>
      <c r="M224" s="62" t="s">
        <v>1952</v>
      </c>
      <c r="N224" s="65" t="s">
        <v>1954</v>
      </c>
      <c r="O224" s="63">
        <v>0.2</v>
      </c>
      <c r="P224" s="65" t="s">
        <v>1955</v>
      </c>
      <c r="Q224" s="62" t="s">
        <v>590</v>
      </c>
      <c r="R224" s="62"/>
      <c r="S224" s="62" t="s">
        <v>590</v>
      </c>
      <c r="T224" s="62" t="s">
        <v>742</v>
      </c>
      <c r="U224" s="62">
        <v>18.079999999999998</v>
      </c>
      <c r="V224" s="62" t="s">
        <v>743</v>
      </c>
      <c r="W224" s="62">
        <v>1</v>
      </c>
      <c r="X224" s="62" t="s">
        <v>1956</v>
      </c>
      <c r="Y224" s="62">
        <v>1</v>
      </c>
      <c r="Z224" s="62" t="s">
        <v>1956</v>
      </c>
      <c r="AA224" s="62">
        <v>1</v>
      </c>
      <c r="AB224" s="62" t="s">
        <v>1956</v>
      </c>
      <c r="AC224" s="62" t="s">
        <v>1957</v>
      </c>
      <c r="AD224" s="62" t="s">
        <v>1958</v>
      </c>
      <c r="AE224" s="62">
        <v>0.7</v>
      </c>
      <c r="AF224" s="62" t="s">
        <v>1958</v>
      </c>
      <c r="AG224" s="62">
        <v>0.7</v>
      </c>
      <c r="AH224" s="62" t="s">
        <v>1958</v>
      </c>
      <c r="AI224" s="62">
        <v>20.43</v>
      </c>
      <c r="AJ224" s="65">
        <v>20.43</v>
      </c>
      <c r="AK224" s="65">
        <v>19.98</v>
      </c>
      <c r="AL224" s="79"/>
      <c r="AM224" s="69" t="s">
        <v>748</v>
      </c>
      <c r="AN224" s="69" t="s">
        <v>749</v>
      </c>
    </row>
    <row r="225" spans="1:40" ht="409.5" x14ac:dyDescent="0.4">
      <c r="A225" s="3">
        <v>223</v>
      </c>
      <c r="B225" s="67">
        <v>20233141076</v>
      </c>
      <c r="C225" s="67" t="s">
        <v>681</v>
      </c>
      <c r="D225" s="64" t="s">
        <v>40</v>
      </c>
      <c r="E225" s="74" t="s">
        <v>299</v>
      </c>
      <c r="F225" s="66" t="s">
        <v>1959</v>
      </c>
      <c r="G225" s="67">
        <v>15036815062</v>
      </c>
      <c r="H225" s="73" t="s">
        <v>301</v>
      </c>
      <c r="I225" s="73" t="s">
        <v>647</v>
      </c>
      <c r="J225" s="66" t="s">
        <v>45</v>
      </c>
      <c r="K225" s="73">
        <v>1</v>
      </c>
      <c r="L225" s="75" t="s">
        <v>1960</v>
      </c>
      <c r="M225" s="76" t="s">
        <v>1961</v>
      </c>
      <c r="N225" s="77" t="s">
        <v>1962</v>
      </c>
      <c r="O225" s="69">
        <v>0.8</v>
      </c>
      <c r="P225" s="75" t="s">
        <v>1963</v>
      </c>
      <c r="Q225" s="66">
        <v>17.88</v>
      </c>
      <c r="R225" s="68" t="s">
        <v>1964</v>
      </c>
      <c r="S225" s="76">
        <v>17.88</v>
      </c>
      <c r="T225" s="97" t="s">
        <v>1964</v>
      </c>
      <c r="U225" s="76">
        <v>17.88</v>
      </c>
      <c r="V225" s="97" t="s">
        <v>1964</v>
      </c>
      <c r="W225" s="66" t="s">
        <v>132</v>
      </c>
      <c r="X225" s="75" t="s">
        <v>1965</v>
      </c>
      <c r="Y225" s="76" t="s">
        <v>132</v>
      </c>
      <c r="Z225" s="77" t="s">
        <v>1965</v>
      </c>
      <c r="AA225" s="69">
        <v>1</v>
      </c>
      <c r="AB225" s="69" t="s">
        <v>1966</v>
      </c>
      <c r="AC225" s="66" t="s">
        <v>361</v>
      </c>
      <c r="AD225" s="66" t="s">
        <v>1870</v>
      </c>
      <c r="AE225" s="76" t="s">
        <v>361</v>
      </c>
      <c r="AF225" s="76" t="s">
        <v>1870</v>
      </c>
      <c r="AG225" s="76" t="s">
        <v>361</v>
      </c>
      <c r="AH225" s="76" t="s">
        <v>1870</v>
      </c>
      <c r="AI225" s="66">
        <v>20.079999999999998</v>
      </c>
      <c r="AJ225" s="78" t="s">
        <v>1967</v>
      </c>
      <c r="AK225" s="62">
        <v>19.88</v>
      </c>
      <c r="AL225" s="79" t="s">
        <v>1968</v>
      </c>
      <c r="AM225" s="69" t="s">
        <v>737</v>
      </c>
      <c r="AN225" s="62" t="s">
        <v>316</v>
      </c>
    </row>
    <row r="226" spans="1:40" ht="409.5" x14ac:dyDescent="0.4">
      <c r="A226" s="3">
        <v>224</v>
      </c>
      <c r="B226" s="94">
        <v>20233141062</v>
      </c>
      <c r="C226" s="70" t="s">
        <v>681</v>
      </c>
      <c r="D226" s="64" t="s">
        <v>40</v>
      </c>
      <c r="E226" s="94" t="s">
        <v>793</v>
      </c>
      <c r="F226" s="94" t="s">
        <v>1969</v>
      </c>
      <c r="G226" s="94">
        <v>13902381499</v>
      </c>
      <c r="H226" s="94" t="s">
        <v>76</v>
      </c>
      <c r="I226" s="94" t="s">
        <v>647</v>
      </c>
      <c r="J226" s="94" t="s">
        <v>45</v>
      </c>
      <c r="K226" s="64">
        <v>0.2</v>
      </c>
      <c r="L226" s="64" t="s">
        <v>1970</v>
      </c>
      <c r="M226" s="65">
        <v>0</v>
      </c>
      <c r="N226" s="65" t="s">
        <v>104</v>
      </c>
      <c r="O226" s="65">
        <v>0</v>
      </c>
      <c r="P226" s="65" t="s">
        <v>104</v>
      </c>
      <c r="Q226" s="94">
        <v>18.149999999999999</v>
      </c>
      <c r="R226" s="70" t="s">
        <v>1971</v>
      </c>
      <c r="S226" s="95">
        <v>18.149999999999999</v>
      </c>
      <c r="T226" s="65" t="s">
        <v>1971</v>
      </c>
      <c r="U226" s="95">
        <v>18.149999999999999</v>
      </c>
      <c r="V226" s="65" t="s">
        <v>1971</v>
      </c>
      <c r="W226" s="94">
        <v>0</v>
      </c>
      <c r="X226" s="94"/>
      <c r="Y226" s="95">
        <v>0</v>
      </c>
      <c r="Z226" s="95"/>
      <c r="AA226" s="62">
        <v>0</v>
      </c>
      <c r="AB226" s="62"/>
      <c r="AC226" s="94">
        <v>1.8</v>
      </c>
      <c r="AD226" s="70" t="s">
        <v>1972</v>
      </c>
      <c r="AE226" s="65">
        <v>1.8</v>
      </c>
      <c r="AF226" s="65" t="s">
        <v>1973</v>
      </c>
      <c r="AG226" s="65">
        <v>1.8</v>
      </c>
      <c r="AH226" s="65" t="s">
        <v>1973</v>
      </c>
      <c r="AI226" s="67">
        <v>20.149999999999999</v>
      </c>
      <c r="AJ226" s="65">
        <f>M226+S226+Y226+AE226</f>
        <v>19.95</v>
      </c>
      <c r="AK226" s="65">
        <v>19.850000000000001</v>
      </c>
      <c r="AL226" s="65" t="s">
        <v>1974</v>
      </c>
      <c r="AM226" s="62" t="s">
        <v>804</v>
      </c>
      <c r="AN226" s="67"/>
    </row>
    <row r="227" spans="1:40" ht="334.9" x14ac:dyDescent="0.4">
      <c r="A227" s="3">
        <v>225</v>
      </c>
      <c r="B227" s="63">
        <v>20233185004</v>
      </c>
      <c r="C227" s="63" t="s">
        <v>692</v>
      </c>
      <c r="D227" s="64" t="s">
        <v>40</v>
      </c>
      <c r="E227" s="64" t="s">
        <v>1975</v>
      </c>
      <c r="F227" s="63" t="s">
        <v>1976</v>
      </c>
      <c r="G227" s="63">
        <v>18218285728</v>
      </c>
      <c r="H227" s="63" t="s">
        <v>684</v>
      </c>
      <c r="I227" s="63" t="s">
        <v>647</v>
      </c>
      <c r="J227" s="63" t="s">
        <v>45</v>
      </c>
      <c r="K227" s="63">
        <v>0.9</v>
      </c>
      <c r="L227" s="63" t="s">
        <v>1977</v>
      </c>
      <c r="M227" s="65">
        <v>0.7</v>
      </c>
      <c r="N227" s="65" t="s">
        <v>1978</v>
      </c>
      <c r="O227" s="62">
        <v>0.7</v>
      </c>
      <c r="P227" s="62"/>
      <c r="Q227" s="63">
        <v>18.62</v>
      </c>
      <c r="R227" s="63" t="s">
        <v>1979</v>
      </c>
      <c r="S227" s="65">
        <v>18.62</v>
      </c>
      <c r="T227" s="65" t="s">
        <v>1979</v>
      </c>
      <c r="U227" s="62">
        <v>18.62</v>
      </c>
      <c r="V227" s="62"/>
      <c r="W227" s="63">
        <v>0</v>
      </c>
      <c r="X227" s="63" t="s">
        <v>104</v>
      </c>
      <c r="Y227" s="65">
        <v>0</v>
      </c>
      <c r="Z227" s="65" t="s">
        <v>104</v>
      </c>
      <c r="AA227" s="62"/>
      <c r="AB227" s="62"/>
      <c r="AC227" s="63">
        <v>0.2</v>
      </c>
      <c r="AD227" s="63" t="s">
        <v>1980</v>
      </c>
      <c r="AE227" s="65">
        <v>0.4</v>
      </c>
      <c r="AF227" s="65" t="s">
        <v>1981</v>
      </c>
      <c r="AG227" s="63">
        <v>0.4</v>
      </c>
      <c r="AH227" s="65"/>
      <c r="AI227" s="63">
        <v>19.72</v>
      </c>
      <c r="AJ227" s="65">
        <v>19.72</v>
      </c>
      <c r="AK227" s="62">
        <f>O227+U227+AA227+AG227</f>
        <v>19.72</v>
      </c>
      <c r="AL227" s="62"/>
      <c r="AM227" s="62" t="s">
        <v>480</v>
      </c>
      <c r="AN227" s="62" t="s">
        <v>691</v>
      </c>
    </row>
    <row r="228" spans="1:40" ht="370.15" x14ac:dyDescent="0.4">
      <c r="A228" s="3">
        <v>226</v>
      </c>
      <c r="B228" s="70" t="s">
        <v>1982</v>
      </c>
      <c r="C228" s="70" t="s">
        <v>681</v>
      </c>
      <c r="D228" s="64" t="s">
        <v>40</v>
      </c>
      <c r="E228" s="71" t="s">
        <v>693</v>
      </c>
      <c r="F228" s="70" t="s">
        <v>1983</v>
      </c>
      <c r="G228" s="71" t="s">
        <v>1984</v>
      </c>
      <c r="H228" s="71" t="s">
        <v>1985</v>
      </c>
      <c r="I228" s="70" t="s">
        <v>647</v>
      </c>
      <c r="J228" s="70" t="s">
        <v>45</v>
      </c>
      <c r="K228" s="70">
        <v>1</v>
      </c>
      <c r="L228" s="70" t="s">
        <v>1986</v>
      </c>
      <c r="M228" s="70">
        <v>1</v>
      </c>
      <c r="N228" s="70" t="s">
        <v>1986</v>
      </c>
      <c r="O228" s="65">
        <v>1</v>
      </c>
      <c r="P228" s="65" t="s">
        <v>1986</v>
      </c>
      <c r="Q228" s="70">
        <v>17.7</v>
      </c>
      <c r="R228" s="70" t="s">
        <v>1987</v>
      </c>
      <c r="S228" s="70">
        <v>17.7</v>
      </c>
      <c r="T228" s="70" t="s">
        <v>1987</v>
      </c>
      <c r="U228" s="65">
        <v>17.7</v>
      </c>
      <c r="V228" s="65" t="s">
        <v>1987</v>
      </c>
      <c r="W228" s="70">
        <v>0.6</v>
      </c>
      <c r="X228" s="70" t="s">
        <v>1988</v>
      </c>
      <c r="Y228" s="70">
        <v>0.6</v>
      </c>
      <c r="Z228" s="70" t="s">
        <v>1988</v>
      </c>
      <c r="AA228" s="65">
        <v>0.6</v>
      </c>
      <c r="AB228" s="65" t="s">
        <v>1988</v>
      </c>
      <c r="AC228" s="70">
        <v>0.4</v>
      </c>
      <c r="AD228" s="70" t="s">
        <v>1989</v>
      </c>
      <c r="AE228" s="70">
        <v>0.4</v>
      </c>
      <c r="AF228" s="70" t="s">
        <v>1989</v>
      </c>
      <c r="AG228" s="65">
        <v>0.4</v>
      </c>
      <c r="AH228" s="65" t="s">
        <v>1989</v>
      </c>
      <c r="AI228" s="70">
        <v>19.7</v>
      </c>
      <c r="AJ228" s="65">
        <f>M228+S228+Y228+AE228</f>
        <v>19.7</v>
      </c>
      <c r="AK228" s="95">
        <f>AG228+AA228+U228+O228</f>
        <v>19.7</v>
      </c>
      <c r="AL228" s="67"/>
      <c r="AM228" s="62" t="s">
        <v>185</v>
      </c>
      <c r="AN228" s="62" t="s">
        <v>186</v>
      </c>
    </row>
    <row r="229" spans="1:40" ht="409.5" x14ac:dyDescent="0.4">
      <c r="A229" s="3">
        <v>227</v>
      </c>
      <c r="B229" s="67">
        <v>20233141068</v>
      </c>
      <c r="C229" s="67" t="s">
        <v>681</v>
      </c>
      <c r="D229" s="64" t="s">
        <v>40</v>
      </c>
      <c r="E229" s="74" t="s">
        <v>299</v>
      </c>
      <c r="F229" s="66" t="s">
        <v>1990</v>
      </c>
      <c r="G229" s="67">
        <v>13417061445</v>
      </c>
      <c r="H229" s="73" t="s">
        <v>727</v>
      </c>
      <c r="I229" s="73" t="s">
        <v>647</v>
      </c>
      <c r="J229" s="66" t="s">
        <v>45</v>
      </c>
      <c r="K229" s="73">
        <v>0.4</v>
      </c>
      <c r="L229" s="75" t="s">
        <v>1991</v>
      </c>
      <c r="M229" s="76">
        <v>0.4</v>
      </c>
      <c r="N229" s="77" t="s">
        <v>1992</v>
      </c>
      <c r="O229" s="76">
        <v>0.6</v>
      </c>
      <c r="P229" s="77" t="s">
        <v>1993</v>
      </c>
      <c r="Q229" s="66">
        <v>18.09</v>
      </c>
      <c r="R229" s="75" t="s">
        <v>1994</v>
      </c>
      <c r="S229" s="76">
        <v>18.09</v>
      </c>
      <c r="T229" s="77" t="s">
        <v>1994</v>
      </c>
      <c r="U229" s="76">
        <v>18.09</v>
      </c>
      <c r="V229" s="77" t="s">
        <v>1994</v>
      </c>
      <c r="W229" s="66">
        <v>0.4</v>
      </c>
      <c r="X229" s="68" t="s">
        <v>1995</v>
      </c>
      <c r="Y229" s="76">
        <v>0.4</v>
      </c>
      <c r="Z229" s="97" t="s">
        <v>1995</v>
      </c>
      <c r="AA229" s="76">
        <v>0.4</v>
      </c>
      <c r="AB229" s="97" t="s">
        <v>1995</v>
      </c>
      <c r="AC229" s="66">
        <v>0.8</v>
      </c>
      <c r="AD229" s="68" t="s">
        <v>1996</v>
      </c>
      <c r="AE229" s="76">
        <v>0.8</v>
      </c>
      <c r="AF229" s="97" t="s">
        <v>1997</v>
      </c>
      <c r="AG229" s="76">
        <v>0.6</v>
      </c>
      <c r="AH229" s="97" t="s">
        <v>1997</v>
      </c>
      <c r="AI229" s="66">
        <v>19.690000000000001</v>
      </c>
      <c r="AJ229" s="78">
        <v>19.690000000000001</v>
      </c>
      <c r="AK229" s="62">
        <v>19.690000000000001</v>
      </c>
      <c r="AL229" s="80" t="s">
        <v>1998</v>
      </c>
      <c r="AM229" s="69" t="s">
        <v>737</v>
      </c>
      <c r="AN229" s="62" t="s">
        <v>316</v>
      </c>
    </row>
    <row r="230" spans="1:40" ht="334.9" x14ac:dyDescent="0.4">
      <c r="A230" s="3">
        <v>228</v>
      </c>
      <c r="B230" s="67">
        <v>20233185069</v>
      </c>
      <c r="C230" s="67" t="s">
        <v>692</v>
      </c>
      <c r="D230" s="64" t="s">
        <v>40</v>
      </c>
      <c r="E230" s="74" t="s">
        <v>299</v>
      </c>
      <c r="F230" s="66" t="s">
        <v>1999</v>
      </c>
      <c r="G230" s="67">
        <v>15986328651</v>
      </c>
      <c r="H230" s="73" t="s">
        <v>147</v>
      </c>
      <c r="I230" s="73" t="s">
        <v>647</v>
      </c>
      <c r="J230" s="66" t="s">
        <v>45</v>
      </c>
      <c r="K230" s="73">
        <v>0.9</v>
      </c>
      <c r="L230" s="68" t="s">
        <v>2000</v>
      </c>
      <c r="M230" s="76">
        <v>0.9</v>
      </c>
      <c r="N230" s="97" t="s">
        <v>2000</v>
      </c>
      <c r="O230" s="99">
        <v>0.7</v>
      </c>
      <c r="P230" s="97" t="s">
        <v>2001</v>
      </c>
      <c r="Q230" s="66">
        <v>17.77</v>
      </c>
      <c r="R230" s="68" t="s">
        <v>2002</v>
      </c>
      <c r="S230" s="76">
        <v>17.77</v>
      </c>
      <c r="T230" s="97" t="s">
        <v>2002</v>
      </c>
      <c r="U230" s="76">
        <v>17.77</v>
      </c>
      <c r="V230" s="97" t="s">
        <v>2002</v>
      </c>
      <c r="W230" s="66">
        <v>0.8</v>
      </c>
      <c r="X230" s="68" t="s">
        <v>2003</v>
      </c>
      <c r="Y230" s="76">
        <v>0.8</v>
      </c>
      <c r="Z230" s="97" t="s">
        <v>2003</v>
      </c>
      <c r="AA230" s="76">
        <v>0.8</v>
      </c>
      <c r="AB230" s="97" t="s">
        <v>2003</v>
      </c>
      <c r="AC230" s="76">
        <v>0.2</v>
      </c>
      <c r="AD230" s="76" t="s">
        <v>2004</v>
      </c>
      <c r="AE230" s="76">
        <v>0.2</v>
      </c>
      <c r="AF230" s="76" t="s">
        <v>2004</v>
      </c>
      <c r="AG230" s="89">
        <v>0.4</v>
      </c>
      <c r="AH230" s="103" t="s">
        <v>2005</v>
      </c>
      <c r="AI230" s="66">
        <v>20.776</v>
      </c>
      <c r="AJ230" s="78">
        <v>19.670000000000002</v>
      </c>
      <c r="AK230" s="95">
        <v>19.670000000000002</v>
      </c>
      <c r="AL230" s="89" t="s">
        <v>2006</v>
      </c>
      <c r="AM230" s="69" t="s">
        <v>737</v>
      </c>
      <c r="AN230" s="62" t="s">
        <v>316</v>
      </c>
    </row>
    <row r="231" spans="1:40" ht="409.5" x14ac:dyDescent="0.4">
      <c r="A231" s="3">
        <v>229</v>
      </c>
      <c r="B231" s="67">
        <v>20233185010</v>
      </c>
      <c r="C231" s="67" t="s">
        <v>692</v>
      </c>
      <c r="D231" s="64" t="s">
        <v>40</v>
      </c>
      <c r="E231" s="74" t="s">
        <v>299</v>
      </c>
      <c r="F231" s="66" t="s">
        <v>2007</v>
      </c>
      <c r="G231" s="67">
        <v>13711986582</v>
      </c>
      <c r="H231" s="73" t="s">
        <v>1203</v>
      </c>
      <c r="I231" s="73" t="s">
        <v>647</v>
      </c>
      <c r="J231" s="66">
        <v>2.9</v>
      </c>
      <c r="K231" s="73">
        <v>1.2</v>
      </c>
      <c r="L231" s="68" t="s">
        <v>2008</v>
      </c>
      <c r="M231" s="76">
        <v>1.2</v>
      </c>
      <c r="N231" s="97" t="s">
        <v>2008</v>
      </c>
      <c r="O231" s="76">
        <v>1.2</v>
      </c>
      <c r="P231" s="97" t="s">
        <v>2008</v>
      </c>
      <c r="Q231" s="66">
        <v>18.056000000000001</v>
      </c>
      <c r="R231" s="68" t="s">
        <v>2009</v>
      </c>
      <c r="S231" s="76">
        <v>18.056000000000001</v>
      </c>
      <c r="T231" s="97" t="s">
        <v>2009</v>
      </c>
      <c r="U231" s="99" t="s">
        <v>2010</v>
      </c>
      <c r="V231" s="97" t="s">
        <v>2009</v>
      </c>
      <c r="W231" s="66">
        <v>0.2</v>
      </c>
      <c r="X231" s="66" t="s">
        <v>2011</v>
      </c>
      <c r="Y231" s="66">
        <v>0.2</v>
      </c>
      <c r="Z231" s="66" t="s">
        <v>2011</v>
      </c>
      <c r="AA231" s="66">
        <v>0.2</v>
      </c>
      <c r="AB231" s="66" t="s">
        <v>2011</v>
      </c>
      <c r="AC231" s="66">
        <v>0.2</v>
      </c>
      <c r="AD231" s="66" t="s">
        <v>2012</v>
      </c>
      <c r="AE231" s="76">
        <v>0.2</v>
      </c>
      <c r="AF231" s="76" t="s">
        <v>2012</v>
      </c>
      <c r="AG231" s="66">
        <v>0.2</v>
      </c>
      <c r="AH231" s="66" t="s">
        <v>2012</v>
      </c>
      <c r="AI231" s="66">
        <v>21.48</v>
      </c>
      <c r="AJ231" s="78">
        <v>19.66</v>
      </c>
      <c r="AK231" s="67">
        <v>19.66</v>
      </c>
      <c r="AL231" s="73" t="s">
        <v>1316</v>
      </c>
      <c r="AM231" s="69" t="s">
        <v>737</v>
      </c>
      <c r="AN231" s="62" t="s">
        <v>316</v>
      </c>
    </row>
    <row r="232" spans="1:40" ht="409.5" x14ac:dyDescent="0.4">
      <c r="A232" s="3">
        <v>230</v>
      </c>
      <c r="B232" s="70" t="s">
        <v>2013</v>
      </c>
      <c r="C232" s="70" t="s">
        <v>681</v>
      </c>
      <c r="D232" s="64" t="s">
        <v>40</v>
      </c>
      <c r="E232" s="71" t="s">
        <v>693</v>
      </c>
      <c r="F232" s="70" t="s">
        <v>2014</v>
      </c>
      <c r="G232" s="71" t="s">
        <v>2015</v>
      </c>
      <c r="H232" s="71" t="s">
        <v>1082</v>
      </c>
      <c r="I232" s="70" t="s">
        <v>647</v>
      </c>
      <c r="J232" s="70" t="s">
        <v>45</v>
      </c>
      <c r="K232" s="70">
        <v>0.6</v>
      </c>
      <c r="L232" s="70" t="s">
        <v>2016</v>
      </c>
      <c r="M232" s="63">
        <v>0.4</v>
      </c>
      <c r="N232" s="65" t="s">
        <v>1281</v>
      </c>
      <c r="O232" s="95">
        <v>0.4</v>
      </c>
      <c r="P232" s="65" t="s">
        <v>2017</v>
      </c>
      <c r="Q232" s="70">
        <v>18.260000000000002</v>
      </c>
      <c r="R232" s="70" t="s">
        <v>2018</v>
      </c>
      <c r="S232" s="70">
        <v>18.23</v>
      </c>
      <c r="T232" s="70" t="s">
        <v>2018</v>
      </c>
      <c r="U232" s="65">
        <v>18.23</v>
      </c>
      <c r="V232" s="65" t="s">
        <v>2018</v>
      </c>
      <c r="W232" s="70">
        <v>0.6</v>
      </c>
      <c r="X232" s="70" t="s">
        <v>2019</v>
      </c>
      <c r="Y232" s="70">
        <v>0.6</v>
      </c>
      <c r="Z232" s="70" t="s">
        <v>2019</v>
      </c>
      <c r="AA232" s="65">
        <v>0.6</v>
      </c>
      <c r="AB232" s="65" t="s">
        <v>2019</v>
      </c>
      <c r="AC232" s="70">
        <v>0.2</v>
      </c>
      <c r="AD232" s="70" t="s">
        <v>2020</v>
      </c>
      <c r="AE232" s="65">
        <v>0.4</v>
      </c>
      <c r="AF232" s="65" t="s">
        <v>2020</v>
      </c>
      <c r="AG232" s="95">
        <v>0.4</v>
      </c>
      <c r="AH232" s="65" t="s">
        <v>2021</v>
      </c>
      <c r="AI232" s="70">
        <v>19.66</v>
      </c>
      <c r="AJ232" s="65">
        <f>M232+S232+Y232+AE232</f>
        <v>19.63</v>
      </c>
      <c r="AK232" s="95">
        <f>AG232+AA232+U232+O232</f>
        <v>19.63</v>
      </c>
      <c r="AL232" s="67"/>
      <c r="AM232" s="62" t="s">
        <v>185</v>
      </c>
      <c r="AN232" s="62" t="s">
        <v>186</v>
      </c>
    </row>
    <row r="233" spans="1:40" ht="317.25" x14ac:dyDescent="0.4">
      <c r="A233" s="3">
        <v>231</v>
      </c>
      <c r="B233" s="70" t="s">
        <v>2022</v>
      </c>
      <c r="C233" s="70" t="s">
        <v>681</v>
      </c>
      <c r="D233" s="64" t="s">
        <v>40</v>
      </c>
      <c r="E233" s="71" t="s">
        <v>693</v>
      </c>
      <c r="F233" s="70" t="s">
        <v>2023</v>
      </c>
      <c r="G233" s="71" t="s">
        <v>2024</v>
      </c>
      <c r="H233" s="71" t="s">
        <v>1608</v>
      </c>
      <c r="I233" s="70" t="s">
        <v>647</v>
      </c>
      <c r="J233" s="70" t="s">
        <v>45</v>
      </c>
      <c r="K233" s="70">
        <v>0.35</v>
      </c>
      <c r="L233" s="70" t="s">
        <v>2025</v>
      </c>
      <c r="M233" s="70">
        <v>0.35</v>
      </c>
      <c r="N233" s="70" t="s">
        <v>2025</v>
      </c>
      <c r="O233" s="65">
        <v>0.35</v>
      </c>
      <c r="P233" s="65" t="s">
        <v>2025</v>
      </c>
      <c r="Q233" s="70">
        <v>18.649999999999999</v>
      </c>
      <c r="R233" s="70" t="s">
        <v>2026</v>
      </c>
      <c r="S233" s="70">
        <v>18.649999999999999</v>
      </c>
      <c r="T233" s="70" t="s">
        <v>2026</v>
      </c>
      <c r="U233" s="65">
        <v>18.649999999999999</v>
      </c>
      <c r="V233" s="65" t="s">
        <v>2026</v>
      </c>
      <c r="W233" s="70">
        <v>0.2</v>
      </c>
      <c r="X233" s="70" t="s">
        <v>2027</v>
      </c>
      <c r="Y233" s="70">
        <v>0.2</v>
      </c>
      <c r="Z233" s="70" t="s">
        <v>2027</v>
      </c>
      <c r="AA233" s="65">
        <v>0.2</v>
      </c>
      <c r="AB233" s="65" t="s">
        <v>2027</v>
      </c>
      <c r="AC233" s="70">
        <v>0.4</v>
      </c>
      <c r="AD233" s="70" t="s">
        <v>2028</v>
      </c>
      <c r="AE233" s="70">
        <v>0.4</v>
      </c>
      <c r="AF233" s="70" t="s">
        <v>2028</v>
      </c>
      <c r="AG233" s="65">
        <v>0.4</v>
      </c>
      <c r="AH233" s="65" t="s">
        <v>2028</v>
      </c>
      <c r="AI233" s="70">
        <v>19.600000000000001</v>
      </c>
      <c r="AJ233" s="65">
        <f>M233+S233+Y233+AE233</f>
        <v>19.599999999999998</v>
      </c>
      <c r="AK233" s="95">
        <f>AG233+AA233+U233+O233</f>
        <v>19.600000000000001</v>
      </c>
      <c r="AL233" s="67"/>
      <c r="AM233" s="62" t="s">
        <v>185</v>
      </c>
      <c r="AN233" s="62" t="s">
        <v>186</v>
      </c>
    </row>
    <row r="234" spans="1:40" ht="409.5" x14ac:dyDescent="0.4">
      <c r="A234" s="3">
        <v>232</v>
      </c>
      <c r="B234" s="62">
        <v>20233141023</v>
      </c>
      <c r="C234" s="62" t="s">
        <v>681</v>
      </c>
      <c r="D234" s="64" t="s">
        <v>40</v>
      </c>
      <c r="E234" s="62" t="s">
        <v>805</v>
      </c>
      <c r="F234" s="62" t="s">
        <v>2029</v>
      </c>
      <c r="G234" s="62">
        <v>13462065389</v>
      </c>
      <c r="H234" s="62" t="s">
        <v>358</v>
      </c>
      <c r="I234" s="62" t="s">
        <v>647</v>
      </c>
      <c r="J234" s="62" t="s">
        <v>45</v>
      </c>
      <c r="K234" s="62" t="s">
        <v>361</v>
      </c>
      <c r="L234" s="62" t="s">
        <v>2030</v>
      </c>
      <c r="M234" s="62" t="s">
        <v>361</v>
      </c>
      <c r="N234" s="62" t="s">
        <v>2030</v>
      </c>
      <c r="O234" s="65">
        <v>0.1</v>
      </c>
      <c r="P234" s="62" t="s">
        <v>2031</v>
      </c>
      <c r="Q234" s="62" t="s">
        <v>2032</v>
      </c>
      <c r="R234" s="62" t="s">
        <v>2033</v>
      </c>
      <c r="S234" s="62" t="s">
        <v>2032</v>
      </c>
      <c r="T234" s="62" t="s">
        <v>2033</v>
      </c>
      <c r="U234" s="62" t="s">
        <v>2032</v>
      </c>
      <c r="V234" s="62" t="s">
        <v>2033</v>
      </c>
      <c r="W234" s="62" t="s">
        <v>386</v>
      </c>
      <c r="X234" s="62" t="s">
        <v>2034</v>
      </c>
      <c r="Y234" s="62" t="s">
        <v>386</v>
      </c>
      <c r="Z234" s="62" t="s">
        <v>2034</v>
      </c>
      <c r="AA234" s="62" t="s">
        <v>386</v>
      </c>
      <c r="AB234" s="62" t="s">
        <v>2034</v>
      </c>
      <c r="AC234" s="62">
        <v>0.2</v>
      </c>
      <c r="AD234" s="62" t="s">
        <v>2035</v>
      </c>
      <c r="AE234" s="62">
        <v>0.2</v>
      </c>
      <c r="AF234" s="62" t="s">
        <v>2035</v>
      </c>
      <c r="AG234" s="62" t="s">
        <v>386</v>
      </c>
      <c r="AH234" s="62" t="s">
        <v>2034</v>
      </c>
      <c r="AI234" s="62">
        <v>19.68</v>
      </c>
      <c r="AJ234" s="62">
        <v>19.68</v>
      </c>
      <c r="AK234" s="62">
        <v>19.579999999999998</v>
      </c>
      <c r="AL234" s="80"/>
      <c r="AM234" s="69" t="s">
        <v>748</v>
      </c>
      <c r="AN234" s="69" t="s">
        <v>749</v>
      </c>
    </row>
    <row r="235" spans="1:40" ht="409.5" x14ac:dyDescent="0.4">
      <c r="A235" s="3">
        <v>233</v>
      </c>
      <c r="B235" s="90">
        <v>20233141009</v>
      </c>
      <c r="C235" s="62" t="s">
        <v>681</v>
      </c>
      <c r="D235" s="64" t="s">
        <v>40</v>
      </c>
      <c r="E235" s="64" t="s">
        <v>211</v>
      </c>
      <c r="F235" s="62" t="s">
        <v>2036</v>
      </c>
      <c r="G235" s="62">
        <v>13790895062</v>
      </c>
      <c r="H235" s="62" t="s">
        <v>449</v>
      </c>
      <c r="I235" s="62" t="s">
        <v>647</v>
      </c>
      <c r="J235" s="62" t="s">
        <v>45</v>
      </c>
      <c r="K235" s="62">
        <v>0.9</v>
      </c>
      <c r="L235" s="62" t="s">
        <v>2037</v>
      </c>
      <c r="M235" s="62">
        <v>1.1000000000000001</v>
      </c>
      <c r="N235" s="62" t="s">
        <v>2038</v>
      </c>
      <c r="O235" s="62">
        <v>1.1000000000000001</v>
      </c>
      <c r="P235" s="62" t="s">
        <v>2038</v>
      </c>
      <c r="Q235" s="62">
        <v>17.850000000000001</v>
      </c>
      <c r="R235" s="62" t="s">
        <v>2039</v>
      </c>
      <c r="S235" s="62">
        <v>17.850000000000001</v>
      </c>
      <c r="T235" s="62" t="s">
        <v>2039</v>
      </c>
      <c r="U235" s="62">
        <v>17.850000000000001</v>
      </c>
      <c r="V235" s="62" t="s">
        <v>2039</v>
      </c>
      <c r="W235" s="62">
        <v>0.4</v>
      </c>
      <c r="X235" s="62" t="s">
        <v>2040</v>
      </c>
      <c r="Y235" s="62">
        <v>0.2</v>
      </c>
      <c r="Z235" s="62" t="s">
        <v>2041</v>
      </c>
      <c r="AA235" s="62">
        <v>0.2</v>
      </c>
      <c r="AB235" s="62" t="s">
        <v>2041</v>
      </c>
      <c r="AC235" s="62">
        <v>0.4</v>
      </c>
      <c r="AD235" s="62" t="s">
        <v>2042</v>
      </c>
      <c r="AE235" s="62">
        <v>0.4</v>
      </c>
      <c r="AF235" s="62" t="s">
        <v>2042</v>
      </c>
      <c r="AG235" s="62">
        <v>0.4</v>
      </c>
      <c r="AH235" s="62" t="s">
        <v>2042</v>
      </c>
      <c r="AI235" s="91">
        <v>19.55</v>
      </c>
      <c r="AJ235" s="92">
        <v>19.55</v>
      </c>
      <c r="AK235" s="92">
        <v>19.55</v>
      </c>
      <c r="AL235" s="62" t="s">
        <v>2043</v>
      </c>
      <c r="AM235" s="62"/>
      <c r="AN235" s="63" t="s">
        <v>222</v>
      </c>
    </row>
    <row r="236" spans="1:40" ht="409.5" x14ac:dyDescent="0.4">
      <c r="A236" s="3">
        <v>234</v>
      </c>
      <c r="B236" s="94">
        <v>20233141049</v>
      </c>
      <c r="C236" s="70" t="s">
        <v>681</v>
      </c>
      <c r="D236" s="64" t="s">
        <v>40</v>
      </c>
      <c r="E236" s="94" t="s">
        <v>793</v>
      </c>
      <c r="F236" s="94" t="s">
        <v>2044</v>
      </c>
      <c r="G236" s="94">
        <v>13824711232</v>
      </c>
      <c r="H236" s="94" t="s">
        <v>367</v>
      </c>
      <c r="I236" s="94" t="s">
        <v>647</v>
      </c>
      <c r="J236" s="94" t="s">
        <v>45</v>
      </c>
      <c r="K236" s="94" t="s">
        <v>1483</v>
      </c>
      <c r="L236" s="70" t="s">
        <v>2045</v>
      </c>
      <c r="M236" s="95">
        <v>0.4</v>
      </c>
      <c r="N236" s="65" t="s">
        <v>2046</v>
      </c>
      <c r="O236" s="95">
        <v>0.4</v>
      </c>
      <c r="P236" s="65" t="s">
        <v>2046</v>
      </c>
      <c r="Q236" s="94" t="s">
        <v>2047</v>
      </c>
      <c r="R236" s="70" t="s">
        <v>2048</v>
      </c>
      <c r="S236" s="95">
        <v>17.510000000000002</v>
      </c>
      <c r="T236" s="65" t="s">
        <v>2048</v>
      </c>
      <c r="U236" s="95">
        <v>17.510000000000002</v>
      </c>
      <c r="V236" s="65" t="s">
        <v>2048</v>
      </c>
      <c r="W236" s="94" t="s">
        <v>2049</v>
      </c>
      <c r="X236" s="70" t="s">
        <v>2050</v>
      </c>
      <c r="Y236" s="95">
        <v>1.6</v>
      </c>
      <c r="Z236" s="65" t="s">
        <v>2051</v>
      </c>
      <c r="AA236" s="95">
        <v>1.4</v>
      </c>
      <c r="AB236" s="65" t="s">
        <v>2052</v>
      </c>
      <c r="AC236" s="94" t="s">
        <v>361</v>
      </c>
      <c r="AD236" s="94" t="s">
        <v>2053</v>
      </c>
      <c r="AE236" s="95">
        <v>0.2</v>
      </c>
      <c r="AF236" s="95" t="s">
        <v>2053</v>
      </c>
      <c r="AG236" s="95">
        <v>0.2</v>
      </c>
      <c r="AH236" s="95" t="s">
        <v>2053</v>
      </c>
      <c r="AI236" s="67" t="s">
        <v>2054</v>
      </c>
      <c r="AJ236" s="95">
        <f>AE236+Y236+S236+M236</f>
        <v>19.71</v>
      </c>
      <c r="AK236" s="95">
        <v>19.510000000000002</v>
      </c>
      <c r="AL236" s="65" t="s">
        <v>2055</v>
      </c>
      <c r="AM236" s="62" t="s">
        <v>804</v>
      </c>
      <c r="AN236" s="67"/>
    </row>
    <row r="237" spans="1:40" ht="409.5" x14ac:dyDescent="0.4">
      <c r="A237" s="3">
        <v>235</v>
      </c>
      <c r="B237" s="67">
        <v>20233141019</v>
      </c>
      <c r="C237" s="70" t="s">
        <v>681</v>
      </c>
      <c r="D237" s="64" t="s">
        <v>40</v>
      </c>
      <c r="E237" s="67" t="s">
        <v>317</v>
      </c>
      <c r="F237" s="94" t="s">
        <v>2056</v>
      </c>
      <c r="G237" s="107">
        <v>15920451023</v>
      </c>
      <c r="H237" s="94" t="s">
        <v>638</v>
      </c>
      <c r="I237" s="94" t="s">
        <v>647</v>
      </c>
      <c r="J237" s="94" t="s">
        <v>45</v>
      </c>
      <c r="K237" s="94" t="s">
        <v>389</v>
      </c>
      <c r="L237" s="70" t="s">
        <v>2057</v>
      </c>
      <c r="M237" s="94" t="s">
        <v>389</v>
      </c>
      <c r="N237" s="70" t="s">
        <v>2057</v>
      </c>
      <c r="O237" s="73"/>
      <c r="P237" s="73"/>
      <c r="Q237" s="94" t="s">
        <v>2058</v>
      </c>
      <c r="R237" s="70" t="s">
        <v>2059</v>
      </c>
      <c r="S237" s="94" t="s">
        <v>2058</v>
      </c>
      <c r="T237" s="70" t="s">
        <v>2059</v>
      </c>
      <c r="U237" s="73">
        <v>18.38</v>
      </c>
      <c r="V237" s="73"/>
      <c r="W237" s="94" t="s">
        <v>389</v>
      </c>
      <c r="X237" s="70" t="s">
        <v>2060</v>
      </c>
      <c r="Y237" s="94" t="s">
        <v>389</v>
      </c>
      <c r="Z237" s="70" t="s">
        <v>2060</v>
      </c>
      <c r="AA237" s="73"/>
      <c r="AB237" s="73"/>
      <c r="AC237" s="94" t="s">
        <v>389</v>
      </c>
      <c r="AD237" s="70" t="s">
        <v>2061</v>
      </c>
      <c r="AE237" s="94" t="s">
        <v>389</v>
      </c>
      <c r="AF237" s="70" t="s">
        <v>2061</v>
      </c>
      <c r="AG237" s="89"/>
      <c r="AH237" s="89"/>
      <c r="AI237" s="94" t="s">
        <v>2062</v>
      </c>
      <c r="AJ237" s="94" t="s">
        <v>2062</v>
      </c>
      <c r="AK237" s="67">
        <v>19.48</v>
      </c>
      <c r="AL237" s="73" t="s">
        <v>1878</v>
      </c>
      <c r="AM237" s="69" t="s">
        <v>834</v>
      </c>
      <c r="AN237" s="68" t="s">
        <v>835</v>
      </c>
    </row>
    <row r="238" spans="1:40" ht="409.5" x14ac:dyDescent="0.4">
      <c r="A238" s="3">
        <v>236</v>
      </c>
      <c r="B238" s="90">
        <v>20233141089</v>
      </c>
      <c r="C238" s="62" t="s">
        <v>681</v>
      </c>
      <c r="D238" s="64" t="s">
        <v>40</v>
      </c>
      <c r="E238" s="64" t="s">
        <v>211</v>
      </c>
      <c r="F238" s="62" t="s">
        <v>2063</v>
      </c>
      <c r="G238" s="62">
        <v>13660925726</v>
      </c>
      <c r="H238" s="62" t="s">
        <v>2064</v>
      </c>
      <c r="I238" s="62" t="s">
        <v>647</v>
      </c>
      <c r="J238" s="62" t="s">
        <v>45</v>
      </c>
      <c r="K238" s="62">
        <v>0.9</v>
      </c>
      <c r="L238" s="62" t="s">
        <v>2065</v>
      </c>
      <c r="M238" s="62">
        <v>0.9</v>
      </c>
      <c r="N238" s="62" t="s">
        <v>2065</v>
      </c>
      <c r="O238" s="62">
        <v>0.9</v>
      </c>
      <c r="P238" s="62" t="s">
        <v>2065</v>
      </c>
      <c r="Q238" s="62" t="s">
        <v>670</v>
      </c>
      <c r="R238" s="62" t="s">
        <v>2066</v>
      </c>
      <c r="S238" s="62">
        <v>17.75</v>
      </c>
      <c r="T238" s="62" t="s">
        <v>2066</v>
      </c>
      <c r="U238" s="62">
        <v>17.75</v>
      </c>
      <c r="V238" s="62" t="s">
        <v>2066</v>
      </c>
      <c r="W238" s="62">
        <v>0.8</v>
      </c>
      <c r="X238" s="62" t="s">
        <v>2067</v>
      </c>
      <c r="Y238" s="62">
        <v>0.8</v>
      </c>
      <c r="Z238" s="62" t="s">
        <v>2067</v>
      </c>
      <c r="AA238" s="62">
        <v>0.8</v>
      </c>
      <c r="AB238" s="62" t="s">
        <v>2067</v>
      </c>
      <c r="AC238" s="62">
        <v>0</v>
      </c>
      <c r="AD238" s="62"/>
      <c r="AE238" s="62">
        <v>0</v>
      </c>
      <c r="AF238" s="62"/>
      <c r="AG238" s="65">
        <v>0</v>
      </c>
      <c r="AH238" s="65"/>
      <c r="AI238" s="91">
        <v>19.45</v>
      </c>
      <c r="AJ238" s="92">
        <v>19.45</v>
      </c>
      <c r="AK238" s="92">
        <v>19.45</v>
      </c>
      <c r="AL238" s="62"/>
      <c r="AM238" s="62"/>
      <c r="AN238" s="63" t="s">
        <v>222</v>
      </c>
    </row>
    <row r="239" spans="1:40" ht="409.5" x14ac:dyDescent="0.4">
      <c r="A239" s="3">
        <v>237</v>
      </c>
      <c r="B239" s="63">
        <v>20233141031</v>
      </c>
      <c r="C239" s="63" t="s">
        <v>2068</v>
      </c>
      <c r="D239" s="64" t="s">
        <v>40</v>
      </c>
      <c r="E239" s="64" t="s">
        <v>682</v>
      </c>
      <c r="F239" s="63" t="s">
        <v>2069</v>
      </c>
      <c r="G239" s="63">
        <v>18477184840</v>
      </c>
      <c r="H239" s="63" t="s">
        <v>931</v>
      </c>
      <c r="I239" s="63" t="s">
        <v>647</v>
      </c>
      <c r="J239" s="63" t="s">
        <v>45</v>
      </c>
      <c r="K239" s="63">
        <v>0.2</v>
      </c>
      <c r="L239" s="63" t="s">
        <v>2070</v>
      </c>
      <c r="M239" s="65">
        <v>0.6</v>
      </c>
      <c r="N239" s="65" t="s">
        <v>2071</v>
      </c>
      <c r="O239" s="62">
        <v>0.6</v>
      </c>
      <c r="P239" s="62"/>
      <c r="Q239" s="63">
        <v>18.2</v>
      </c>
      <c r="R239" s="63" t="s">
        <v>2072</v>
      </c>
      <c r="S239" s="65">
        <v>18.2</v>
      </c>
      <c r="T239" s="65" t="s">
        <v>2072</v>
      </c>
      <c r="U239" s="62">
        <v>18.2</v>
      </c>
      <c r="V239" s="62"/>
      <c r="W239" s="63">
        <v>0.4</v>
      </c>
      <c r="X239" s="63" t="s">
        <v>2073</v>
      </c>
      <c r="Y239" s="65">
        <v>0.4</v>
      </c>
      <c r="Z239" s="65" t="s">
        <v>2073</v>
      </c>
      <c r="AA239" s="62">
        <v>0.4</v>
      </c>
      <c r="AB239" s="62"/>
      <c r="AC239" s="63">
        <v>0.6</v>
      </c>
      <c r="AD239" s="63" t="s">
        <v>2074</v>
      </c>
      <c r="AE239" s="65">
        <v>0.2</v>
      </c>
      <c r="AF239" s="65" t="s">
        <v>2075</v>
      </c>
      <c r="AG239" s="63">
        <v>0.2</v>
      </c>
      <c r="AH239" s="65"/>
      <c r="AI239" s="63">
        <v>19.399999999999999</v>
      </c>
      <c r="AJ239" s="65">
        <v>19.399999999999999</v>
      </c>
      <c r="AK239" s="62">
        <f>O239+U239+AA239+AG239</f>
        <v>19.399999999999999</v>
      </c>
      <c r="AL239" s="65"/>
      <c r="AM239" s="62" t="s">
        <v>480</v>
      </c>
      <c r="AN239" s="62" t="s">
        <v>691</v>
      </c>
    </row>
    <row r="240" spans="1:40" ht="409.5" x14ac:dyDescent="0.4">
      <c r="A240" s="3">
        <v>238</v>
      </c>
      <c r="B240" s="94">
        <v>20233185083</v>
      </c>
      <c r="C240" s="70" t="s">
        <v>692</v>
      </c>
      <c r="D240" s="64" t="s">
        <v>40</v>
      </c>
      <c r="E240" s="94" t="s">
        <v>793</v>
      </c>
      <c r="F240" s="94" t="s">
        <v>2076</v>
      </c>
      <c r="G240" s="94">
        <v>15396680002</v>
      </c>
      <c r="H240" s="94" t="s">
        <v>2076</v>
      </c>
      <c r="I240" s="94" t="s">
        <v>647</v>
      </c>
      <c r="J240" s="94" t="s">
        <v>45</v>
      </c>
      <c r="K240" s="94">
        <v>0.4</v>
      </c>
      <c r="L240" s="70" t="s">
        <v>2077</v>
      </c>
      <c r="M240" s="95">
        <v>0.4</v>
      </c>
      <c r="N240" s="65" t="s">
        <v>2077</v>
      </c>
      <c r="O240" s="95">
        <v>0.4</v>
      </c>
      <c r="P240" s="65" t="s">
        <v>2077</v>
      </c>
      <c r="Q240" s="94">
        <v>18.18</v>
      </c>
      <c r="R240" s="70" t="s">
        <v>2078</v>
      </c>
      <c r="S240" s="95">
        <v>18.18</v>
      </c>
      <c r="T240" s="65" t="s">
        <v>2078</v>
      </c>
      <c r="U240" s="95">
        <v>18.18</v>
      </c>
      <c r="V240" s="65" t="s">
        <v>2078</v>
      </c>
      <c r="W240" s="94">
        <v>0.6</v>
      </c>
      <c r="X240" s="70" t="s">
        <v>2079</v>
      </c>
      <c r="Y240" s="95">
        <v>0.6</v>
      </c>
      <c r="Z240" s="65" t="s">
        <v>2079</v>
      </c>
      <c r="AA240" s="95">
        <v>0.6</v>
      </c>
      <c r="AB240" s="65" t="s">
        <v>2079</v>
      </c>
      <c r="AC240" s="94">
        <v>0.2</v>
      </c>
      <c r="AD240" s="70" t="s">
        <v>2080</v>
      </c>
      <c r="AE240" s="95">
        <v>0.2</v>
      </c>
      <c r="AF240" s="95" t="s">
        <v>2080</v>
      </c>
      <c r="AG240" s="95">
        <v>0.2</v>
      </c>
      <c r="AH240" s="95" t="s">
        <v>2081</v>
      </c>
      <c r="AI240" s="94">
        <v>19.38</v>
      </c>
      <c r="AJ240" s="95">
        <f>AE240+Y240+S240+M240</f>
        <v>19.38</v>
      </c>
      <c r="AK240" s="95">
        <v>19.38</v>
      </c>
      <c r="AL240" s="95" t="s">
        <v>2082</v>
      </c>
      <c r="AM240" s="62" t="s">
        <v>804</v>
      </c>
      <c r="AN240" s="67"/>
    </row>
    <row r="241" spans="1:40" ht="334.9" x14ac:dyDescent="0.4">
      <c r="A241" s="3">
        <v>239</v>
      </c>
      <c r="B241" s="62">
        <v>20233141034</v>
      </c>
      <c r="C241" s="62" t="s">
        <v>681</v>
      </c>
      <c r="D241" s="64" t="s">
        <v>40</v>
      </c>
      <c r="E241" s="64" t="s">
        <v>188</v>
      </c>
      <c r="F241" s="68" t="s">
        <v>2083</v>
      </c>
      <c r="G241" s="62">
        <v>13433214620</v>
      </c>
      <c r="H241" s="68" t="s">
        <v>158</v>
      </c>
      <c r="I241" s="62" t="s">
        <v>647</v>
      </c>
      <c r="J241" s="62" t="s">
        <v>45</v>
      </c>
      <c r="K241" s="62">
        <v>1</v>
      </c>
      <c r="L241" s="62" t="s">
        <v>2084</v>
      </c>
      <c r="M241" s="62">
        <v>1</v>
      </c>
      <c r="N241" s="62" t="s">
        <v>2084</v>
      </c>
      <c r="O241" s="62">
        <v>1</v>
      </c>
      <c r="P241" s="62" t="s">
        <v>2084</v>
      </c>
      <c r="Q241" s="62">
        <v>17.88</v>
      </c>
      <c r="R241" s="62"/>
      <c r="S241" s="62">
        <v>17.88</v>
      </c>
      <c r="T241" s="62"/>
      <c r="U241" s="62">
        <v>17.88</v>
      </c>
      <c r="V241" s="62"/>
      <c r="W241" s="62">
        <v>0.4</v>
      </c>
      <c r="X241" s="62" t="s">
        <v>2085</v>
      </c>
      <c r="Y241" s="62">
        <v>0.4</v>
      </c>
      <c r="Z241" s="62" t="s">
        <v>2085</v>
      </c>
      <c r="AA241" s="62">
        <v>0.4</v>
      </c>
      <c r="AB241" s="62" t="s">
        <v>2085</v>
      </c>
      <c r="AC241" s="62">
        <v>0</v>
      </c>
      <c r="AD241" s="62" t="s">
        <v>104</v>
      </c>
      <c r="AE241" s="62">
        <v>0</v>
      </c>
      <c r="AF241" s="62" t="s">
        <v>104</v>
      </c>
      <c r="AG241" s="62">
        <v>0</v>
      </c>
      <c r="AH241" s="62" t="s">
        <v>104</v>
      </c>
      <c r="AI241" s="62">
        <v>19.28</v>
      </c>
      <c r="AJ241" s="62">
        <v>19.38</v>
      </c>
      <c r="AK241" s="62">
        <v>19.38</v>
      </c>
      <c r="AL241" s="68"/>
      <c r="AM241" s="69" t="s">
        <v>198</v>
      </c>
      <c r="AN241" s="69" t="s">
        <v>199</v>
      </c>
    </row>
    <row r="242" spans="1:40" ht="409.5" x14ac:dyDescent="0.4">
      <c r="A242" s="3">
        <v>240</v>
      </c>
      <c r="B242" s="67">
        <v>20233141042</v>
      </c>
      <c r="C242" s="62" t="s">
        <v>681</v>
      </c>
      <c r="D242" s="64" t="s">
        <v>40</v>
      </c>
      <c r="E242" s="64" t="s">
        <v>188</v>
      </c>
      <c r="F242" s="66" t="s">
        <v>2086</v>
      </c>
      <c r="G242" s="67">
        <v>18718186550</v>
      </c>
      <c r="H242" s="66" t="s">
        <v>158</v>
      </c>
      <c r="I242" s="62" t="s">
        <v>647</v>
      </c>
      <c r="J242" s="62" t="s">
        <v>45</v>
      </c>
      <c r="K242" s="67">
        <v>10</v>
      </c>
      <c r="L242" s="62" t="s">
        <v>2087</v>
      </c>
      <c r="M242" s="67">
        <v>0.95</v>
      </c>
      <c r="N242" s="62" t="s">
        <v>2088</v>
      </c>
      <c r="O242" s="95">
        <v>1</v>
      </c>
      <c r="P242" s="62" t="s">
        <v>2089</v>
      </c>
      <c r="Q242" s="67">
        <v>17.97</v>
      </c>
      <c r="R242" s="62" t="s">
        <v>2090</v>
      </c>
      <c r="S242" s="67">
        <v>17.97</v>
      </c>
      <c r="T242" s="62" t="s">
        <v>2090</v>
      </c>
      <c r="U242" s="67">
        <v>17.97</v>
      </c>
      <c r="V242" s="62" t="s">
        <v>2090</v>
      </c>
      <c r="W242" s="67">
        <v>0.2</v>
      </c>
      <c r="X242" s="62" t="s">
        <v>2091</v>
      </c>
      <c r="Y242" s="67">
        <v>0.2</v>
      </c>
      <c r="Z242" s="62" t="s">
        <v>2091</v>
      </c>
      <c r="AA242" s="67">
        <v>0.2</v>
      </c>
      <c r="AB242" s="62" t="s">
        <v>2091</v>
      </c>
      <c r="AC242" s="67">
        <v>0.2</v>
      </c>
      <c r="AD242" s="62" t="s">
        <v>2092</v>
      </c>
      <c r="AE242" s="67">
        <v>0.2</v>
      </c>
      <c r="AF242" s="62" t="s">
        <v>2092</v>
      </c>
      <c r="AG242" s="67">
        <v>0.2</v>
      </c>
      <c r="AH242" s="62" t="s">
        <v>2092</v>
      </c>
      <c r="AI242" s="62">
        <v>28.37</v>
      </c>
      <c r="AJ242" s="62">
        <v>19.32</v>
      </c>
      <c r="AK242" s="65">
        <v>19.37</v>
      </c>
      <c r="AL242" s="68" t="s">
        <v>2093</v>
      </c>
      <c r="AM242" s="69" t="s">
        <v>198</v>
      </c>
      <c r="AN242" s="69" t="s">
        <v>199</v>
      </c>
    </row>
    <row r="243" spans="1:40" ht="409.5" x14ac:dyDescent="0.4">
      <c r="A243" s="3">
        <v>241</v>
      </c>
      <c r="B243" s="90">
        <v>20233141107</v>
      </c>
      <c r="C243" s="62" t="s">
        <v>681</v>
      </c>
      <c r="D243" s="64" t="s">
        <v>40</v>
      </c>
      <c r="E243" s="64" t="s">
        <v>211</v>
      </c>
      <c r="F243" s="62" t="s">
        <v>2094</v>
      </c>
      <c r="G243" s="62">
        <v>18406614163</v>
      </c>
      <c r="H243" s="62" t="s">
        <v>449</v>
      </c>
      <c r="I243" s="62" t="s">
        <v>647</v>
      </c>
      <c r="J243" s="62" t="s">
        <v>45</v>
      </c>
      <c r="K243" s="62">
        <v>0.9</v>
      </c>
      <c r="L243" s="62" t="s">
        <v>2095</v>
      </c>
      <c r="M243" s="62">
        <v>0.9</v>
      </c>
      <c r="N243" s="62" t="s">
        <v>2095</v>
      </c>
      <c r="O243" s="62">
        <v>0.9</v>
      </c>
      <c r="P243" s="62" t="s">
        <v>2095</v>
      </c>
      <c r="Q243" s="62">
        <v>17.850000000000001</v>
      </c>
      <c r="R243" s="62" t="s">
        <v>2096</v>
      </c>
      <c r="S243" s="62">
        <v>17.850000000000001</v>
      </c>
      <c r="T243" s="62" t="s">
        <v>2096</v>
      </c>
      <c r="U243" s="62">
        <v>17.850000000000001</v>
      </c>
      <c r="V243" s="62" t="s">
        <v>2096</v>
      </c>
      <c r="W243" s="62">
        <v>0.2</v>
      </c>
      <c r="X243" s="62" t="s">
        <v>2097</v>
      </c>
      <c r="Y243" s="62">
        <v>0.2</v>
      </c>
      <c r="Z243" s="62" t="s">
        <v>2097</v>
      </c>
      <c r="AA243" s="62">
        <v>0.2</v>
      </c>
      <c r="AB243" s="62" t="s">
        <v>2097</v>
      </c>
      <c r="AC243" s="62">
        <v>0.4</v>
      </c>
      <c r="AD243" s="62" t="s">
        <v>2098</v>
      </c>
      <c r="AE243" s="62">
        <v>0.4</v>
      </c>
      <c r="AF243" s="62" t="s">
        <v>2098</v>
      </c>
      <c r="AG243" s="62">
        <v>0.4</v>
      </c>
      <c r="AH243" s="62" t="s">
        <v>2098</v>
      </c>
      <c r="AI243" s="91">
        <v>19.350000000000001</v>
      </c>
      <c r="AJ243" s="92">
        <v>19.350000000000001</v>
      </c>
      <c r="AK243" s="92">
        <v>19.350000000000001</v>
      </c>
      <c r="AL243" s="62"/>
      <c r="AM243" s="62"/>
      <c r="AN243" s="63" t="s">
        <v>222</v>
      </c>
    </row>
    <row r="244" spans="1:40" ht="370.15" x14ac:dyDescent="0.4">
      <c r="A244" s="3">
        <v>242</v>
      </c>
      <c r="B244" s="63">
        <v>20233141001</v>
      </c>
      <c r="C244" s="63" t="s">
        <v>681</v>
      </c>
      <c r="D244" s="64" t="s">
        <v>40</v>
      </c>
      <c r="E244" s="64" t="s">
        <v>682</v>
      </c>
      <c r="F244" s="63" t="s">
        <v>2099</v>
      </c>
      <c r="G244" s="63">
        <v>13389472582</v>
      </c>
      <c r="H244" s="63" t="s">
        <v>141</v>
      </c>
      <c r="I244" s="63" t="s">
        <v>647</v>
      </c>
      <c r="J244" s="63" t="s">
        <v>45</v>
      </c>
      <c r="K244" s="63">
        <v>0.6</v>
      </c>
      <c r="L244" s="63" t="s">
        <v>2100</v>
      </c>
      <c r="M244" s="65">
        <v>0.8</v>
      </c>
      <c r="N244" s="65" t="s">
        <v>2101</v>
      </c>
      <c r="O244" s="65">
        <v>0.95</v>
      </c>
      <c r="P244" s="65" t="s">
        <v>1455</v>
      </c>
      <c r="Q244" s="63">
        <v>17.600000000000001</v>
      </c>
      <c r="R244" s="63" t="s">
        <v>2102</v>
      </c>
      <c r="S244" s="65">
        <v>17.600000000000001</v>
      </c>
      <c r="T244" s="65" t="s">
        <v>2102</v>
      </c>
      <c r="U244" s="62">
        <v>17.600000000000001</v>
      </c>
      <c r="V244" s="62"/>
      <c r="W244" s="63">
        <v>0.4</v>
      </c>
      <c r="X244" s="63" t="s">
        <v>2103</v>
      </c>
      <c r="Y244" s="65">
        <v>0.4</v>
      </c>
      <c r="Z244" s="65" t="s">
        <v>2103</v>
      </c>
      <c r="AA244" s="62">
        <v>0.4</v>
      </c>
      <c r="AB244" s="62"/>
      <c r="AC244" s="63">
        <v>0.55000000000000004</v>
      </c>
      <c r="AD244" s="63" t="s">
        <v>2104</v>
      </c>
      <c r="AE244" s="65">
        <v>0.35</v>
      </c>
      <c r="AF244" s="65" t="s">
        <v>2105</v>
      </c>
      <c r="AG244" s="65">
        <v>0.4</v>
      </c>
      <c r="AH244" s="65" t="s">
        <v>2106</v>
      </c>
      <c r="AI244" s="63">
        <v>19.149999999999999</v>
      </c>
      <c r="AJ244" s="65">
        <v>19.149999999999999</v>
      </c>
      <c r="AK244" s="62">
        <f>O244+U244+AA244+AG244</f>
        <v>19.349999999999998</v>
      </c>
      <c r="AL244" s="72"/>
      <c r="AM244" s="62" t="s">
        <v>480</v>
      </c>
      <c r="AN244" s="62" t="s">
        <v>691</v>
      </c>
    </row>
    <row r="245" spans="1:40" ht="409.5" x14ac:dyDescent="0.4">
      <c r="A245" s="3">
        <v>243</v>
      </c>
      <c r="B245" s="90">
        <v>20233185026</v>
      </c>
      <c r="C245" s="62" t="s">
        <v>692</v>
      </c>
      <c r="D245" s="64" t="s">
        <v>40</v>
      </c>
      <c r="E245" s="64" t="s">
        <v>211</v>
      </c>
      <c r="F245" s="62" t="s">
        <v>2107</v>
      </c>
      <c r="G245" s="62">
        <v>19700197641</v>
      </c>
      <c r="H245" s="62" t="s">
        <v>2064</v>
      </c>
      <c r="I245" s="62" t="s">
        <v>647</v>
      </c>
      <c r="J245" s="62" t="s">
        <v>45</v>
      </c>
      <c r="K245" s="62">
        <v>0.9</v>
      </c>
      <c r="L245" s="62" t="s">
        <v>2108</v>
      </c>
      <c r="M245" s="62">
        <v>0.9</v>
      </c>
      <c r="N245" s="62" t="s">
        <v>2108</v>
      </c>
      <c r="O245" s="62">
        <v>0.9</v>
      </c>
      <c r="P245" s="62" t="s">
        <v>2108</v>
      </c>
      <c r="Q245" s="62">
        <v>17.399999999999999</v>
      </c>
      <c r="R245" s="62" t="s">
        <v>2109</v>
      </c>
      <c r="S245" s="62">
        <v>17.399999999999999</v>
      </c>
      <c r="T245" s="62" t="s">
        <v>2109</v>
      </c>
      <c r="U245" s="62">
        <v>17.399999999999999</v>
      </c>
      <c r="V245" s="62" t="s">
        <v>2109</v>
      </c>
      <c r="W245" s="63">
        <v>0.6</v>
      </c>
      <c r="X245" s="63" t="s">
        <v>2110</v>
      </c>
      <c r="Y245" s="63">
        <v>0.6</v>
      </c>
      <c r="Z245" s="63" t="s">
        <v>2110</v>
      </c>
      <c r="AA245" s="63">
        <v>0.6</v>
      </c>
      <c r="AB245" s="63" t="s">
        <v>2110</v>
      </c>
      <c r="AC245" s="63">
        <v>0.4</v>
      </c>
      <c r="AD245" s="63" t="s">
        <v>2111</v>
      </c>
      <c r="AE245" s="63">
        <v>0.4</v>
      </c>
      <c r="AF245" s="63" t="s">
        <v>2111</v>
      </c>
      <c r="AG245" s="63">
        <v>0.4</v>
      </c>
      <c r="AH245" s="63" t="s">
        <v>2111</v>
      </c>
      <c r="AI245" s="91">
        <v>19.309999999999999</v>
      </c>
      <c r="AJ245" s="92">
        <v>19.309999999999999</v>
      </c>
      <c r="AK245" s="92">
        <v>19.309999999999999</v>
      </c>
      <c r="AL245" s="62"/>
      <c r="AM245" s="62"/>
      <c r="AN245" s="63" t="s">
        <v>222</v>
      </c>
    </row>
    <row r="246" spans="1:40" ht="409.5" x14ac:dyDescent="0.4">
      <c r="A246" s="3">
        <v>244</v>
      </c>
      <c r="B246" s="67">
        <v>20233141090</v>
      </c>
      <c r="C246" s="70" t="s">
        <v>681</v>
      </c>
      <c r="D246" s="64" t="s">
        <v>40</v>
      </c>
      <c r="E246" s="67" t="s">
        <v>317</v>
      </c>
      <c r="F246" s="94" t="s">
        <v>2112</v>
      </c>
      <c r="G246" s="107">
        <v>18024006799</v>
      </c>
      <c r="H246" s="94" t="s">
        <v>638</v>
      </c>
      <c r="I246" s="94" t="s">
        <v>647</v>
      </c>
      <c r="J246" s="94" t="s">
        <v>45</v>
      </c>
      <c r="K246" s="94" t="s">
        <v>386</v>
      </c>
      <c r="L246" s="70" t="s">
        <v>2113</v>
      </c>
      <c r="M246" s="73" t="s">
        <v>389</v>
      </c>
      <c r="N246" s="70" t="s">
        <v>2114</v>
      </c>
      <c r="O246" s="73"/>
      <c r="P246" s="73"/>
      <c r="Q246" s="94" t="s">
        <v>2115</v>
      </c>
      <c r="R246" s="70" t="s">
        <v>2116</v>
      </c>
      <c r="S246" s="94" t="s">
        <v>2115</v>
      </c>
      <c r="T246" s="70" t="s">
        <v>2116</v>
      </c>
      <c r="U246" s="73"/>
      <c r="V246" s="73"/>
      <c r="W246" s="94" t="s">
        <v>329</v>
      </c>
      <c r="X246" s="70" t="s">
        <v>2117</v>
      </c>
      <c r="Y246" s="73"/>
      <c r="Z246" s="73"/>
      <c r="AA246" s="73"/>
      <c r="AB246" s="73"/>
      <c r="AC246" s="94" t="s">
        <v>409</v>
      </c>
      <c r="AD246" s="94" t="s">
        <v>104</v>
      </c>
      <c r="AE246" s="81" t="s">
        <v>389</v>
      </c>
      <c r="AF246" s="103" t="s">
        <v>2118</v>
      </c>
      <c r="AG246" s="89"/>
      <c r="AH246" s="89"/>
      <c r="AI246" s="73" t="s">
        <v>2119</v>
      </c>
      <c r="AJ246" s="73" t="s">
        <v>2119</v>
      </c>
      <c r="AK246" s="95">
        <v>19.29</v>
      </c>
      <c r="AL246" s="73" t="s">
        <v>2120</v>
      </c>
      <c r="AM246" s="69" t="s">
        <v>834</v>
      </c>
      <c r="AN246" s="68" t="s">
        <v>835</v>
      </c>
    </row>
    <row r="247" spans="1:40" ht="409.5" x14ac:dyDescent="0.4">
      <c r="A247" s="3">
        <v>245</v>
      </c>
      <c r="B247" s="63">
        <v>20233141014</v>
      </c>
      <c r="C247" s="63" t="s">
        <v>681</v>
      </c>
      <c r="D247" s="64" t="s">
        <v>40</v>
      </c>
      <c r="E247" s="64" t="s">
        <v>682</v>
      </c>
      <c r="F247" s="63" t="s">
        <v>2121</v>
      </c>
      <c r="G247" s="63">
        <v>15875614470</v>
      </c>
      <c r="H247" s="63" t="s">
        <v>117</v>
      </c>
      <c r="I247" s="63" t="s">
        <v>647</v>
      </c>
      <c r="J247" s="63" t="s">
        <v>45</v>
      </c>
      <c r="K247" s="63">
        <v>0.3</v>
      </c>
      <c r="L247" s="63" t="s">
        <v>2122</v>
      </c>
      <c r="M247" s="65">
        <v>0.3</v>
      </c>
      <c r="N247" s="65" t="s">
        <v>2122</v>
      </c>
      <c r="O247" s="62">
        <v>0.3</v>
      </c>
      <c r="P247" s="62"/>
      <c r="Q247" s="63">
        <v>18.350000000000001</v>
      </c>
      <c r="R247" s="63" t="s">
        <v>2123</v>
      </c>
      <c r="S247" s="65">
        <v>18.350000000000001</v>
      </c>
      <c r="T247" s="65" t="s">
        <v>2123</v>
      </c>
      <c r="U247" s="62">
        <v>18.350000000000001</v>
      </c>
      <c r="V247" s="62"/>
      <c r="W247" s="63">
        <v>0</v>
      </c>
      <c r="X247" s="63" t="s">
        <v>104</v>
      </c>
      <c r="Y247" s="65">
        <v>0</v>
      </c>
      <c r="Z247" s="65" t="s">
        <v>104</v>
      </c>
      <c r="AA247" s="62"/>
      <c r="AB247" s="62"/>
      <c r="AC247" s="63">
        <v>0.6</v>
      </c>
      <c r="AD247" s="63" t="s">
        <v>2124</v>
      </c>
      <c r="AE247" s="65">
        <v>0.6</v>
      </c>
      <c r="AF247" s="65" t="s">
        <v>2124</v>
      </c>
      <c r="AG247" s="63">
        <v>0.6</v>
      </c>
      <c r="AH247" s="65"/>
      <c r="AI247" s="63">
        <v>19.25</v>
      </c>
      <c r="AJ247" s="65">
        <v>19.25</v>
      </c>
      <c r="AK247" s="62">
        <f>O247+U247+AA247+AG247</f>
        <v>19.250000000000004</v>
      </c>
      <c r="AL247" s="72"/>
      <c r="AM247" s="62" t="s">
        <v>480</v>
      </c>
      <c r="AN247" s="62" t="s">
        <v>691</v>
      </c>
    </row>
    <row r="248" spans="1:40" ht="409.5" x14ac:dyDescent="0.4">
      <c r="A248" s="3">
        <v>246</v>
      </c>
      <c r="B248" s="70" t="s">
        <v>2125</v>
      </c>
      <c r="C248" s="70" t="s">
        <v>692</v>
      </c>
      <c r="D248" s="64" t="s">
        <v>40</v>
      </c>
      <c r="E248" s="71" t="s">
        <v>693</v>
      </c>
      <c r="F248" s="70" t="s">
        <v>2126</v>
      </c>
      <c r="G248" s="71" t="s">
        <v>2127</v>
      </c>
      <c r="H248" s="71" t="s">
        <v>2128</v>
      </c>
      <c r="I248" s="70" t="s">
        <v>647</v>
      </c>
      <c r="J248" s="70" t="s">
        <v>45</v>
      </c>
      <c r="K248" s="70">
        <v>0.2</v>
      </c>
      <c r="L248" s="70" t="s">
        <v>2129</v>
      </c>
      <c r="M248" s="70">
        <v>0.2</v>
      </c>
      <c r="N248" s="70" t="s">
        <v>2129</v>
      </c>
      <c r="O248" s="65">
        <v>0.2</v>
      </c>
      <c r="P248" s="65" t="s">
        <v>2129</v>
      </c>
      <c r="Q248" s="70">
        <v>17.98</v>
      </c>
      <c r="R248" s="70" t="s">
        <v>2130</v>
      </c>
      <c r="S248" s="70">
        <v>17.98</v>
      </c>
      <c r="T248" s="70" t="s">
        <v>2130</v>
      </c>
      <c r="U248" s="65">
        <v>17.98</v>
      </c>
      <c r="V248" s="65" t="s">
        <v>2130</v>
      </c>
      <c r="W248" s="70">
        <v>0.6</v>
      </c>
      <c r="X248" s="70" t="s">
        <v>2131</v>
      </c>
      <c r="Y248" s="70">
        <v>0.6</v>
      </c>
      <c r="Z248" s="70" t="s">
        <v>2131</v>
      </c>
      <c r="AA248" s="65">
        <v>0.6</v>
      </c>
      <c r="AB248" s="65" t="s">
        <v>2131</v>
      </c>
      <c r="AC248" s="70">
        <v>0.4</v>
      </c>
      <c r="AD248" s="70" t="s">
        <v>2132</v>
      </c>
      <c r="AE248" s="70">
        <v>0.4</v>
      </c>
      <c r="AF248" s="70" t="s">
        <v>2132</v>
      </c>
      <c r="AG248" s="65">
        <v>0.4</v>
      </c>
      <c r="AH248" s="65" t="s">
        <v>2132</v>
      </c>
      <c r="AI248" s="70">
        <v>19.18</v>
      </c>
      <c r="AJ248" s="65">
        <f>M248+S248+Y248+AE248</f>
        <v>19.18</v>
      </c>
      <c r="AK248" s="95">
        <f>AG248+AA248+U248+O248</f>
        <v>19.18</v>
      </c>
      <c r="AL248" s="67"/>
      <c r="AM248" s="62" t="s">
        <v>185</v>
      </c>
      <c r="AN248" s="62" t="s">
        <v>186</v>
      </c>
    </row>
    <row r="249" spans="1:40" ht="409.5" x14ac:dyDescent="0.4">
      <c r="A249" s="3">
        <v>247</v>
      </c>
      <c r="B249" s="70" t="s">
        <v>2133</v>
      </c>
      <c r="C249" s="70" t="s">
        <v>692</v>
      </c>
      <c r="D249" s="64" t="s">
        <v>40</v>
      </c>
      <c r="E249" s="71" t="s">
        <v>693</v>
      </c>
      <c r="F249" s="70" t="s">
        <v>2134</v>
      </c>
      <c r="G249" s="71" t="s">
        <v>2135</v>
      </c>
      <c r="H249" s="71" t="s">
        <v>2136</v>
      </c>
      <c r="I249" s="70" t="s">
        <v>647</v>
      </c>
      <c r="J249" s="70" t="s">
        <v>45</v>
      </c>
      <c r="K249" s="70">
        <v>0.2</v>
      </c>
      <c r="L249" s="70" t="s">
        <v>2137</v>
      </c>
      <c r="M249" s="70">
        <v>0.2</v>
      </c>
      <c r="N249" s="70" t="s">
        <v>2137</v>
      </c>
      <c r="O249" s="65">
        <v>0.2</v>
      </c>
      <c r="P249" s="65" t="s">
        <v>2137</v>
      </c>
      <c r="Q249" s="70">
        <v>18.309999999999999</v>
      </c>
      <c r="R249" s="70" t="s">
        <v>2138</v>
      </c>
      <c r="S249" s="70">
        <v>18.309999999999999</v>
      </c>
      <c r="T249" s="70" t="s">
        <v>2138</v>
      </c>
      <c r="U249" s="65">
        <v>18.309999999999999</v>
      </c>
      <c r="V249" s="65" t="s">
        <v>2138</v>
      </c>
      <c r="W249" s="70">
        <v>0.2</v>
      </c>
      <c r="X249" s="70" t="s">
        <v>2139</v>
      </c>
      <c r="Y249" s="70">
        <v>0.2</v>
      </c>
      <c r="Z249" s="70" t="s">
        <v>2139</v>
      </c>
      <c r="AA249" s="65">
        <v>0.2</v>
      </c>
      <c r="AB249" s="65" t="s">
        <v>2139</v>
      </c>
      <c r="AC249" s="70">
        <v>0.4</v>
      </c>
      <c r="AD249" s="70" t="s">
        <v>2140</v>
      </c>
      <c r="AE249" s="70">
        <v>0.4</v>
      </c>
      <c r="AF249" s="70" t="s">
        <v>2140</v>
      </c>
      <c r="AG249" s="65">
        <v>0.4</v>
      </c>
      <c r="AH249" s="65" t="s">
        <v>2140</v>
      </c>
      <c r="AI249" s="70">
        <v>19.11</v>
      </c>
      <c r="AJ249" s="65">
        <f>M249+S249+Y249+AE249</f>
        <v>19.109999999999996</v>
      </c>
      <c r="AK249" s="95">
        <f>AG249+AA249+U249+O249</f>
        <v>19.11</v>
      </c>
      <c r="AL249" s="67"/>
      <c r="AM249" s="62" t="s">
        <v>185</v>
      </c>
      <c r="AN249" s="62" t="s">
        <v>186</v>
      </c>
    </row>
    <row r="250" spans="1:40" ht="211.5" x14ac:dyDescent="0.4">
      <c r="A250" s="3">
        <v>248</v>
      </c>
      <c r="B250" s="94">
        <v>20233141051</v>
      </c>
      <c r="C250" s="70" t="s">
        <v>681</v>
      </c>
      <c r="D250" s="64" t="s">
        <v>40</v>
      </c>
      <c r="E250" s="67" t="s">
        <v>317</v>
      </c>
      <c r="F250" s="94" t="s">
        <v>2141</v>
      </c>
      <c r="G250" s="96">
        <v>13597237458</v>
      </c>
      <c r="H250" s="94" t="s">
        <v>1325</v>
      </c>
      <c r="I250" s="94" t="s">
        <v>647</v>
      </c>
      <c r="J250" s="94" t="s">
        <v>45</v>
      </c>
      <c r="K250" s="94">
        <v>0.7</v>
      </c>
      <c r="L250" s="70" t="s">
        <v>2142</v>
      </c>
      <c r="M250" s="94">
        <v>0.5</v>
      </c>
      <c r="N250" s="70" t="s">
        <v>2143</v>
      </c>
      <c r="O250" s="73"/>
      <c r="P250" s="73"/>
      <c r="Q250" s="94" t="s">
        <v>2144</v>
      </c>
      <c r="R250" s="94"/>
      <c r="S250" s="94" t="s">
        <v>2144</v>
      </c>
      <c r="T250" s="94"/>
      <c r="U250" s="73"/>
      <c r="V250" s="73"/>
      <c r="W250" s="94" t="s">
        <v>389</v>
      </c>
      <c r="X250" s="70" t="s">
        <v>2145</v>
      </c>
      <c r="Y250" s="94" t="s">
        <v>389</v>
      </c>
      <c r="Z250" s="70" t="s">
        <v>2145</v>
      </c>
      <c r="AA250" s="73"/>
      <c r="AB250" s="73"/>
      <c r="AC250" s="94" t="s">
        <v>361</v>
      </c>
      <c r="AD250" s="94" t="s">
        <v>2146</v>
      </c>
      <c r="AE250" s="94" t="s">
        <v>389</v>
      </c>
      <c r="AF250" s="70" t="s">
        <v>2147</v>
      </c>
      <c r="AG250" s="89"/>
      <c r="AH250" s="89"/>
      <c r="AI250" s="94" t="s">
        <v>2148</v>
      </c>
      <c r="AJ250" s="94" t="s">
        <v>2148</v>
      </c>
      <c r="AK250" s="67">
        <v>19.100000000000001</v>
      </c>
      <c r="AL250" s="73"/>
      <c r="AM250" s="69" t="s">
        <v>834</v>
      </c>
      <c r="AN250" s="68" t="s">
        <v>835</v>
      </c>
    </row>
    <row r="251" spans="1:40" ht="409.5" x14ac:dyDescent="0.4">
      <c r="A251" s="3">
        <v>249</v>
      </c>
      <c r="B251" s="62">
        <v>20233141028</v>
      </c>
      <c r="C251" s="62" t="s">
        <v>681</v>
      </c>
      <c r="D251" s="64" t="s">
        <v>40</v>
      </c>
      <c r="E251" s="62" t="s">
        <v>805</v>
      </c>
      <c r="F251" s="62" t="s">
        <v>2149</v>
      </c>
      <c r="G251" s="62">
        <v>18027749289</v>
      </c>
      <c r="H251" s="62" t="s">
        <v>795</v>
      </c>
      <c r="I251" s="62" t="s">
        <v>647</v>
      </c>
      <c r="J251" s="62" t="s">
        <v>45</v>
      </c>
      <c r="K251" s="62">
        <v>0</v>
      </c>
      <c r="L251" s="62" t="s">
        <v>104</v>
      </c>
      <c r="M251" s="62">
        <v>0</v>
      </c>
      <c r="N251" s="62" t="s">
        <v>104</v>
      </c>
      <c r="O251" s="62">
        <v>0</v>
      </c>
      <c r="P251" s="62" t="s">
        <v>104</v>
      </c>
      <c r="Q251" s="62">
        <v>18.440000000000001</v>
      </c>
      <c r="R251" s="62" t="s">
        <v>2150</v>
      </c>
      <c r="S251" s="62">
        <v>18.440000000000001</v>
      </c>
      <c r="T251" s="62" t="s">
        <v>2150</v>
      </c>
      <c r="U251" s="62">
        <v>18.440000000000001</v>
      </c>
      <c r="V251" s="62" t="s">
        <v>2150</v>
      </c>
      <c r="W251" s="62">
        <v>0.4</v>
      </c>
      <c r="X251" s="62" t="s">
        <v>2151</v>
      </c>
      <c r="Y251" s="62">
        <v>0.4</v>
      </c>
      <c r="Z251" s="62" t="s">
        <v>2151</v>
      </c>
      <c r="AA251" s="62">
        <v>0.4</v>
      </c>
      <c r="AB251" s="62" t="s">
        <v>2151</v>
      </c>
      <c r="AC251" s="62">
        <v>0.2</v>
      </c>
      <c r="AD251" s="62" t="s">
        <v>2152</v>
      </c>
      <c r="AE251" s="62">
        <v>0.2</v>
      </c>
      <c r="AF251" s="62" t="s">
        <v>2152</v>
      </c>
      <c r="AG251" s="62">
        <v>0.2</v>
      </c>
      <c r="AH251" s="62" t="s">
        <v>2152</v>
      </c>
      <c r="AI251" s="62">
        <v>19.04</v>
      </c>
      <c r="AJ251" s="62">
        <v>19.04</v>
      </c>
      <c r="AK251" s="62">
        <v>19.04</v>
      </c>
      <c r="AL251" s="80"/>
      <c r="AM251" s="69" t="s">
        <v>748</v>
      </c>
      <c r="AN251" s="69" t="s">
        <v>749</v>
      </c>
    </row>
    <row r="252" spans="1:40" ht="409.5" x14ac:dyDescent="0.4">
      <c r="A252" s="3">
        <v>250</v>
      </c>
      <c r="B252" s="67">
        <v>20233185073</v>
      </c>
      <c r="C252" s="67" t="s">
        <v>2153</v>
      </c>
      <c r="D252" s="64" t="s">
        <v>40</v>
      </c>
      <c r="E252" s="64" t="s">
        <v>188</v>
      </c>
      <c r="F252" s="66" t="s">
        <v>2154</v>
      </c>
      <c r="G252" s="67">
        <v>17360817854</v>
      </c>
      <c r="H252" s="66" t="s">
        <v>158</v>
      </c>
      <c r="I252" s="62" t="s">
        <v>647</v>
      </c>
      <c r="J252" s="62" t="s">
        <v>45</v>
      </c>
      <c r="K252" s="62">
        <v>0</v>
      </c>
      <c r="L252" s="62"/>
      <c r="M252" s="62">
        <v>0</v>
      </c>
      <c r="N252" s="62"/>
      <c r="O252" s="62">
        <v>0</v>
      </c>
      <c r="P252" s="62"/>
      <c r="Q252" s="62">
        <v>18.45</v>
      </c>
      <c r="R252" s="62" t="s">
        <v>2155</v>
      </c>
      <c r="S252" s="62">
        <v>18.45</v>
      </c>
      <c r="T252" s="62" t="s">
        <v>2155</v>
      </c>
      <c r="U252" s="62">
        <v>18.45</v>
      </c>
      <c r="V252" s="62" t="s">
        <v>2155</v>
      </c>
      <c r="W252" s="62">
        <v>0.2</v>
      </c>
      <c r="X252" s="62" t="s">
        <v>2156</v>
      </c>
      <c r="Y252" s="62">
        <v>0.2</v>
      </c>
      <c r="Z252" s="62" t="s">
        <v>2156</v>
      </c>
      <c r="AA252" s="62">
        <v>0.2</v>
      </c>
      <c r="AB252" s="62" t="s">
        <v>2156</v>
      </c>
      <c r="AC252" s="62">
        <v>0.2</v>
      </c>
      <c r="AD252" s="62" t="s">
        <v>2157</v>
      </c>
      <c r="AE252" s="62">
        <v>0.2</v>
      </c>
      <c r="AF252" s="62" t="s">
        <v>2157</v>
      </c>
      <c r="AG252" s="62">
        <v>0.2</v>
      </c>
      <c r="AH252" s="62" t="s">
        <v>2157</v>
      </c>
      <c r="AI252" s="62">
        <v>18.850000000000001</v>
      </c>
      <c r="AJ252" s="62">
        <v>18.850000000000001</v>
      </c>
      <c r="AK252" s="62">
        <v>18.850000000000001</v>
      </c>
      <c r="AL252" s="68"/>
      <c r="AM252" s="69" t="s">
        <v>198</v>
      </c>
      <c r="AN252" s="69" t="s">
        <v>199</v>
      </c>
    </row>
    <row r="253" spans="1:40" ht="409.5" x14ac:dyDescent="0.4">
      <c r="A253" s="3">
        <v>251</v>
      </c>
      <c r="B253" s="63">
        <v>20233241116</v>
      </c>
      <c r="C253" s="63" t="s">
        <v>681</v>
      </c>
      <c r="D253" s="64" t="s">
        <v>40</v>
      </c>
      <c r="E253" s="64" t="s">
        <v>682</v>
      </c>
      <c r="F253" s="63" t="s">
        <v>2158</v>
      </c>
      <c r="G253" s="63">
        <v>13729568424</v>
      </c>
      <c r="H253" s="63" t="s">
        <v>117</v>
      </c>
      <c r="I253" s="63" t="s">
        <v>647</v>
      </c>
      <c r="J253" s="63" t="s">
        <v>45</v>
      </c>
      <c r="K253" s="63">
        <v>1.1000000000000001</v>
      </c>
      <c r="L253" s="63" t="s">
        <v>2159</v>
      </c>
      <c r="M253" s="65">
        <v>0.7</v>
      </c>
      <c r="N253" s="65" t="s">
        <v>2160</v>
      </c>
      <c r="O253" s="65">
        <v>0</v>
      </c>
      <c r="P253" s="65" t="s">
        <v>2161</v>
      </c>
      <c r="Q253" s="63">
        <v>16.95</v>
      </c>
      <c r="R253" s="63" t="s">
        <v>2162</v>
      </c>
      <c r="S253" s="65">
        <v>18.23</v>
      </c>
      <c r="T253" s="65" t="s">
        <v>2163</v>
      </c>
      <c r="U253" s="62">
        <v>18.23</v>
      </c>
      <c r="V253" s="62"/>
      <c r="W253" s="63">
        <v>0</v>
      </c>
      <c r="X253" s="63" t="s">
        <v>104</v>
      </c>
      <c r="Y253" s="65" t="s">
        <v>361</v>
      </c>
      <c r="Z253" s="65" t="s">
        <v>2164</v>
      </c>
      <c r="AA253" s="62">
        <v>0.2</v>
      </c>
      <c r="AB253" s="62"/>
      <c r="AC253" s="63">
        <v>0.9</v>
      </c>
      <c r="AD253" s="63" t="s">
        <v>2165</v>
      </c>
      <c r="AE253" s="65">
        <v>0.4</v>
      </c>
      <c r="AF253" s="65" t="s">
        <v>2166</v>
      </c>
      <c r="AG253" s="63">
        <v>0.4</v>
      </c>
      <c r="AH253" s="65"/>
      <c r="AI253" s="63">
        <v>18.95</v>
      </c>
      <c r="AJ253" s="65">
        <v>19.53</v>
      </c>
      <c r="AK253" s="62">
        <f>O253+U253+AA253+AG253</f>
        <v>18.829999999999998</v>
      </c>
      <c r="AL253" s="62"/>
      <c r="AM253" s="62" t="s">
        <v>480</v>
      </c>
      <c r="AN253" s="62" t="s">
        <v>691</v>
      </c>
    </row>
    <row r="254" spans="1:40" ht="409.5" x14ac:dyDescent="0.4">
      <c r="A254" s="3">
        <v>252</v>
      </c>
      <c r="B254" s="67">
        <v>20233141040</v>
      </c>
      <c r="C254" s="70" t="s">
        <v>681</v>
      </c>
      <c r="D254" s="64" t="s">
        <v>40</v>
      </c>
      <c r="E254" s="67" t="s">
        <v>317</v>
      </c>
      <c r="F254" s="67" t="s">
        <v>2167</v>
      </c>
      <c r="G254" s="107">
        <v>17877582836</v>
      </c>
      <c r="H254" s="70" t="s">
        <v>1748</v>
      </c>
      <c r="I254" s="94" t="s">
        <v>647</v>
      </c>
      <c r="J254" s="94" t="s">
        <v>45</v>
      </c>
      <c r="K254" s="94" t="s">
        <v>361</v>
      </c>
      <c r="L254" s="70" t="s">
        <v>2168</v>
      </c>
      <c r="M254" s="94" t="s">
        <v>361</v>
      </c>
      <c r="N254" s="70" t="s">
        <v>2169</v>
      </c>
      <c r="O254" s="73"/>
      <c r="P254" s="73"/>
      <c r="Q254" s="94" t="s">
        <v>2144</v>
      </c>
      <c r="R254" s="70" t="s">
        <v>2170</v>
      </c>
      <c r="S254" s="94" t="s">
        <v>2144</v>
      </c>
      <c r="T254" s="70" t="s">
        <v>2170</v>
      </c>
      <c r="U254" s="73"/>
      <c r="V254" s="73"/>
      <c r="W254" s="94" t="s">
        <v>386</v>
      </c>
      <c r="X254" s="70" t="s">
        <v>2171</v>
      </c>
      <c r="Y254" s="95" t="s">
        <v>329</v>
      </c>
      <c r="Z254" s="70" t="s">
        <v>2172</v>
      </c>
      <c r="AA254" s="73"/>
      <c r="AB254" s="73"/>
      <c r="AC254" s="94" t="s">
        <v>127</v>
      </c>
      <c r="AD254" s="70" t="s">
        <v>2173</v>
      </c>
      <c r="AE254" s="94" t="s">
        <v>361</v>
      </c>
      <c r="AF254" s="70" t="s">
        <v>2174</v>
      </c>
      <c r="AG254" s="89"/>
      <c r="AH254" s="89"/>
      <c r="AI254" s="94" t="s">
        <v>2148</v>
      </c>
      <c r="AJ254" s="94" t="s">
        <v>2175</v>
      </c>
      <c r="AK254" s="67">
        <v>18.8</v>
      </c>
      <c r="AL254" s="73" t="s">
        <v>2176</v>
      </c>
      <c r="AM254" s="69" t="s">
        <v>834</v>
      </c>
      <c r="AN254" s="68" t="s">
        <v>835</v>
      </c>
    </row>
    <row r="255" spans="1:40" ht="409.5" x14ac:dyDescent="0.4">
      <c r="A255" s="3">
        <v>253</v>
      </c>
      <c r="B255" s="62">
        <v>20233141052</v>
      </c>
      <c r="C255" s="70" t="s">
        <v>681</v>
      </c>
      <c r="D255" s="64" t="s">
        <v>40</v>
      </c>
      <c r="E255" s="67" t="s">
        <v>317</v>
      </c>
      <c r="F255" s="62" t="s">
        <v>2177</v>
      </c>
      <c r="G255" s="96">
        <v>15290561906</v>
      </c>
      <c r="H255" s="94" t="s">
        <v>106</v>
      </c>
      <c r="I255" s="94" t="s">
        <v>647</v>
      </c>
      <c r="J255" s="94" t="s">
        <v>45</v>
      </c>
      <c r="K255" s="94" t="s">
        <v>361</v>
      </c>
      <c r="L255" s="70" t="s">
        <v>2178</v>
      </c>
      <c r="M255" s="94" t="s">
        <v>361</v>
      </c>
      <c r="N255" s="70" t="s">
        <v>2178</v>
      </c>
      <c r="O255" s="73"/>
      <c r="P255" s="73"/>
      <c r="Q255" s="94" t="s">
        <v>2115</v>
      </c>
      <c r="R255" s="70" t="s">
        <v>2179</v>
      </c>
      <c r="S255" s="94" t="s">
        <v>2115</v>
      </c>
      <c r="T255" s="70" t="s">
        <v>2179</v>
      </c>
      <c r="U255" s="73"/>
      <c r="V255" s="73"/>
      <c r="W255" s="94" t="s">
        <v>389</v>
      </c>
      <c r="X255" s="70" t="s">
        <v>2180</v>
      </c>
      <c r="Y255" s="94" t="s">
        <v>389</v>
      </c>
      <c r="Z255" s="70" t="s">
        <v>2180</v>
      </c>
      <c r="AA255" s="73"/>
      <c r="AB255" s="73"/>
      <c r="AC255" s="94" t="s">
        <v>361</v>
      </c>
      <c r="AD255" s="94" t="s">
        <v>2181</v>
      </c>
      <c r="AE255" s="94" t="s">
        <v>361</v>
      </c>
      <c r="AF255" s="94" t="s">
        <v>2181</v>
      </c>
      <c r="AG255" s="89"/>
      <c r="AH255" s="89"/>
      <c r="AI255" s="94" t="s">
        <v>2182</v>
      </c>
      <c r="AJ255" s="94" t="s">
        <v>2182</v>
      </c>
      <c r="AK255" s="67">
        <v>18.79</v>
      </c>
      <c r="AL255" s="73"/>
      <c r="AM255" s="69" t="s">
        <v>834</v>
      </c>
      <c r="AN255" s="68" t="s">
        <v>835</v>
      </c>
    </row>
    <row r="256" spans="1:40" ht="387.75" x14ac:dyDescent="0.4">
      <c r="A256" s="3">
        <v>254</v>
      </c>
      <c r="B256" s="63">
        <v>20233141100</v>
      </c>
      <c r="C256" s="63" t="s">
        <v>681</v>
      </c>
      <c r="D256" s="64" t="s">
        <v>40</v>
      </c>
      <c r="E256" s="64" t="s">
        <v>682</v>
      </c>
      <c r="F256" s="63" t="s">
        <v>2183</v>
      </c>
      <c r="G256" s="63">
        <v>13726043384</v>
      </c>
      <c r="H256" s="63" t="s">
        <v>1513</v>
      </c>
      <c r="I256" s="63" t="s">
        <v>647</v>
      </c>
      <c r="J256" s="63" t="s">
        <v>45</v>
      </c>
      <c r="K256" s="63" t="s">
        <v>1957</v>
      </c>
      <c r="L256" s="63" t="s">
        <v>2184</v>
      </c>
      <c r="M256" s="65" t="s">
        <v>98</v>
      </c>
      <c r="N256" s="65" t="s">
        <v>2185</v>
      </c>
      <c r="O256" s="62">
        <v>0.5</v>
      </c>
      <c r="P256" s="62"/>
      <c r="Q256" s="63" t="s">
        <v>2186</v>
      </c>
      <c r="R256" s="63" t="s">
        <v>2187</v>
      </c>
      <c r="S256" s="65" t="s">
        <v>2186</v>
      </c>
      <c r="T256" s="65" t="s">
        <v>2187</v>
      </c>
      <c r="U256" s="62">
        <v>17.43</v>
      </c>
      <c r="V256" s="62"/>
      <c r="W256" s="63" t="s">
        <v>361</v>
      </c>
      <c r="X256" s="63" t="s">
        <v>1519</v>
      </c>
      <c r="Y256" s="65" t="s">
        <v>389</v>
      </c>
      <c r="Z256" s="65" t="s">
        <v>1520</v>
      </c>
      <c r="AA256" s="62">
        <v>0.4</v>
      </c>
      <c r="AB256" s="62"/>
      <c r="AC256" s="63" t="s">
        <v>389</v>
      </c>
      <c r="AD256" s="63" t="s">
        <v>2188</v>
      </c>
      <c r="AE256" s="65">
        <v>0.4</v>
      </c>
      <c r="AF256" s="65" t="s">
        <v>2188</v>
      </c>
      <c r="AG256" s="63">
        <v>0.4</v>
      </c>
      <c r="AH256" s="65"/>
      <c r="AI256" s="63">
        <v>18.73</v>
      </c>
      <c r="AJ256" s="65">
        <v>18.73</v>
      </c>
      <c r="AK256" s="62">
        <f>O256+U256+AA256+AG256</f>
        <v>18.729999999999997</v>
      </c>
      <c r="AL256" s="62"/>
      <c r="AM256" s="62" t="s">
        <v>480</v>
      </c>
      <c r="AN256" s="62" t="s">
        <v>691</v>
      </c>
    </row>
    <row r="257" spans="1:40" ht="409.5" x14ac:dyDescent="0.4">
      <c r="A257" s="3">
        <v>255</v>
      </c>
      <c r="B257" s="67">
        <v>20233185075</v>
      </c>
      <c r="C257" s="67" t="s">
        <v>39</v>
      </c>
      <c r="D257" s="64" t="s">
        <v>40</v>
      </c>
      <c r="E257" s="64" t="s">
        <v>188</v>
      </c>
      <c r="F257" s="67" t="s">
        <v>2189</v>
      </c>
      <c r="G257" s="67">
        <v>17706547721</v>
      </c>
      <c r="H257" s="67" t="s">
        <v>112</v>
      </c>
      <c r="I257" s="62" t="s">
        <v>647</v>
      </c>
      <c r="J257" s="62" t="s">
        <v>45</v>
      </c>
      <c r="K257" s="62">
        <v>0.2</v>
      </c>
      <c r="L257" s="62" t="s">
        <v>2190</v>
      </c>
      <c r="M257" s="62">
        <v>0.2</v>
      </c>
      <c r="N257" s="62" t="s">
        <v>2190</v>
      </c>
      <c r="O257" s="62">
        <v>0.2</v>
      </c>
      <c r="P257" s="62" t="s">
        <v>2190</v>
      </c>
      <c r="Q257" s="62">
        <v>18.3</v>
      </c>
      <c r="R257" s="62" t="s">
        <v>2191</v>
      </c>
      <c r="S257" s="62">
        <v>18.3</v>
      </c>
      <c r="T257" s="62" t="s">
        <v>2191</v>
      </c>
      <c r="U257" s="62">
        <v>18.3</v>
      </c>
      <c r="V257" s="62" t="s">
        <v>2191</v>
      </c>
      <c r="W257" s="62">
        <v>0</v>
      </c>
      <c r="X257" s="62"/>
      <c r="Y257" s="62">
        <v>0</v>
      </c>
      <c r="Z257" s="62"/>
      <c r="AA257" s="62">
        <v>0</v>
      </c>
      <c r="AB257" s="62"/>
      <c r="AC257" s="62">
        <v>0.2</v>
      </c>
      <c r="AD257" s="62" t="s">
        <v>2192</v>
      </c>
      <c r="AE257" s="62">
        <v>0.2</v>
      </c>
      <c r="AF257" s="62" t="s">
        <v>2192</v>
      </c>
      <c r="AG257" s="62">
        <v>0.2</v>
      </c>
      <c r="AH257" s="62" t="s">
        <v>2192</v>
      </c>
      <c r="AI257" s="62">
        <v>18.7</v>
      </c>
      <c r="AJ257" s="62">
        <v>18.7</v>
      </c>
      <c r="AK257" s="62">
        <v>18.7</v>
      </c>
      <c r="AL257" s="68"/>
      <c r="AM257" s="69" t="s">
        <v>198</v>
      </c>
      <c r="AN257" s="69" t="s">
        <v>199</v>
      </c>
    </row>
    <row r="258" spans="1:40" ht="52.9" x14ac:dyDescent="0.4">
      <c r="A258" s="3">
        <v>256</v>
      </c>
      <c r="B258" s="67">
        <v>20233185002</v>
      </c>
      <c r="C258" s="67" t="s">
        <v>692</v>
      </c>
      <c r="D258" s="64" t="s">
        <v>40</v>
      </c>
      <c r="E258" s="64" t="s">
        <v>188</v>
      </c>
      <c r="F258" s="66" t="s">
        <v>2193</v>
      </c>
      <c r="G258" s="107">
        <v>18177742887</v>
      </c>
      <c r="H258" s="66" t="s">
        <v>112</v>
      </c>
      <c r="I258" s="62" t="s">
        <v>647</v>
      </c>
      <c r="J258" s="62" t="s">
        <v>45</v>
      </c>
      <c r="K258" s="62" t="s">
        <v>361</v>
      </c>
      <c r="L258" s="70" t="s">
        <v>2194</v>
      </c>
      <c r="M258" s="62" t="s">
        <v>361</v>
      </c>
      <c r="N258" s="70" t="s">
        <v>2194</v>
      </c>
      <c r="O258" s="62" t="s">
        <v>361</v>
      </c>
      <c r="P258" s="70" t="s">
        <v>2194</v>
      </c>
      <c r="Q258" s="62">
        <v>18.28</v>
      </c>
      <c r="R258" s="62" t="s">
        <v>104</v>
      </c>
      <c r="S258" s="62">
        <v>18.28</v>
      </c>
      <c r="T258" s="62" t="s">
        <v>104</v>
      </c>
      <c r="U258" s="62">
        <v>18.28</v>
      </c>
      <c r="V258" s="62" t="s">
        <v>104</v>
      </c>
      <c r="W258" s="62">
        <v>0</v>
      </c>
      <c r="X258" s="62" t="s">
        <v>104</v>
      </c>
      <c r="Y258" s="62">
        <v>0</v>
      </c>
      <c r="Z258" s="62" t="s">
        <v>104</v>
      </c>
      <c r="AA258" s="62">
        <v>0</v>
      </c>
      <c r="AB258" s="62" t="s">
        <v>104</v>
      </c>
      <c r="AC258" s="62" t="s">
        <v>361</v>
      </c>
      <c r="AD258" s="62" t="s">
        <v>585</v>
      </c>
      <c r="AE258" s="62" t="s">
        <v>361</v>
      </c>
      <c r="AF258" s="62" t="s">
        <v>585</v>
      </c>
      <c r="AG258" s="62" t="s">
        <v>361</v>
      </c>
      <c r="AH258" s="62" t="s">
        <v>585</v>
      </c>
      <c r="AI258" s="62">
        <v>18.68</v>
      </c>
      <c r="AJ258" s="62">
        <v>18.68</v>
      </c>
      <c r="AK258" s="62">
        <v>18.68</v>
      </c>
      <c r="AL258" s="68"/>
      <c r="AM258" s="69" t="s">
        <v>198</v>
      </c>
      <c r="AN258" s="69" t="s">
        <v>199</v>
      </c>
    </row>
    <row r="259" spans="1:40" ht="352.5" x14ac:dyDescent="0.4">
      <c r="A259" s="3">
        <v>257</v>
      </c>
      <c r="B259" s="67">
        <v>20233185072</v>
      </c>
      <c r="C259" s="67" t="s">
        <v>692</v>
      </c>
      <c r="D259" s="64" t="s">
        <v>40</v>
      </c>
      <c r="E259" s="64" t="s">
        <v>188</v>
      </c>
      <c r="F259" s="66" t="s">
        <v>2195</v>
      </c>
      <c r="G259" s="67">
        <v>18062231336</v>
      </c>
      <c r="H259" s="66" t="s">
        <v>951</v>
      </c>
      <c r="I259" s="62" t="s">
        <v>647</v>
      </c>
      <c r="J259" s="62" t="s">
        <v>45</v>
      </c>
      <c r="K259" s="62">
        <v>0.7</v>
      </c>
      <c r="L259" s="62" t="s">
        <v>2196</v>
      </c>
      <c r="M259" s="62">
        <v>0.7</v>
      </c>
      <c r="N259" s="62" t="s">
        <v>2196</v>
      </c>
      <c r="O259" s="62">
        <v>0.7</v>
      </c>
      <c r="P259" s="62" t="s">
        <v>2196</v>
      </c>
      <c r="Q259" s="67">
        <v>17.648</v>
      </c>
      <c r="R259" s="62" t="s">
        <v>2197</v>
      </c>
      <c r="S259" s="67">
        <v>17.648</v>
      </c>
      <c r="T259" s="62" t="s">
        <v>2197</v>
      </c>
      <c r="U259" s="67">
        <v>17.648</v>
      </c>
      <c r="V259" s="62" t="s">
        <v>2197</v>
      </c>
      <c r="W259" s="62">
        <v>0</v>
      </c>
      <c r="X259" s="62" t="s">
        <v>104</v>
      </c>
      <c r="Y259" s="62">
        <v>0</v>
      </c>
      <c r="Z259" s="62" t="s">
        <v>104</v>
      </c>
      <c r="AA259" s="62">
        <v>0</v>
      </c>
      <c r="AB259" s="62" t="s">
        <v>104</v>
      </c>
      <c r="AC259" s="67">
        <v>0.2</v>
      </c>
      <c r="AD259" s="67" t="s">
        <v>1649</v>
      </c>
      <c r="AE259" s="67">
        <v>0.2</v>
      </c>
      <c r="AF259" s="67" t="s">
        <v>1649</v>
      </c>
      <c r="AG259" s="67">
        <v>0.2</v>
      </c>
      <c r="AH259" s="67" t="s">
        <v>1649</v>
      </c>
      <c r="AI259" s="67">
        <v>18.55</v>
      </c>
      <c r="AJ259" s="67">
        <v>18.55</v>
      </c>
      <c r="AK259" s="67">
        <v>18.55</v>
      </c>
      <c r="AL259" s="68" t="s">
        <v>2198</v>
      </c>
      <c r="AM259" s="69" t="s">
        <v>198</v>
      </c>
      <c r="AN259" s="69" t="s">
        <v>199</v>
      </c>
    </row>
    <row r="260" spans="1:40" ht="409.5" x14ac:dyDescent="0.4">
      <c r="A260" s="3">
        <v>258</v>
      </c>
      <c r="B260" s="67">
        <v>20233185063</v>
      </c>
      <c r="C260" s="67" t="s">
        <v>692</v>
      </c>
      <c r="D260" s="64" t="s">
        <v>40</v>
      </c>
      <c r="E260" s="74" t="s">
        <v>299</v>
      </c>
      <c r="F260" s="66" t="s">
        <v>2199</v>
      </c>
      <c r="G260" s="67">
        <v>15535548277</v>
      </c>
      <c r="H260" s="73" t="s">
        <v>424</v>
      </c>
      <c r="I260" s="81" t="s">
        <v>647</v>
      </c>
      <c r="J260" s="66" t="s">
        <v>45</v>
      </c>
      <c r="K260" s="73">
        <v>0.1</v>
      </c>
      <c r="L260" s="82" t="s">
        <v>2200</v>
      </c>
      <c r="M260" s="76">
        <v>0.1</v>
      </c>
      <c r="N260" s="87" t="s">
        <v>2200</v>
      </c>
      <c r="O260" s="76">
        <v>0.1</v>
      </c>
      <c r="P260" s="87" t="s">
        <v>2200</v>
      </c>
      <c r="Q260" s="66">
        <v>18.225000000000001</v>
      </c>
      <c r="R260" s="68" t="s">
        <v>2201</v>
      </c>
      <c r="S260" s="76" t="s">
        <v>2202</v>
      </c>
      <c r="T260" s="97" t="s">
        <v>2201</v>
      </c>
      <c r="U260" s="66">
        <v>18.23</v>
      </c>
      <c r="V260" s="68" t="s">
        <v>2201</v>
      </c>
      <c r="W260" s="66">
        <v>0</v>
      </c>
      <c r="X260" s="66"/>
      <c r="Y260" s="76">
        <v>0</v>
      </c>
      <c r="Z260" s="76"/>
      <c r="AA260" s="73">
        <v>0</v>
      </c>
      <c r="AB260" s="73" t="s">
        <v>104</v>
      </c>
      <c r="AC260" s="66">
        <v>0.2</v>
      </c>
      <c r="AD260" s="66" t="s">
        <v>2203</v>
      </c>
      <c r="AE260" s="76">
        <v>0.2</v>
      </c>
      <c r="AF260" s="76" t="s">
        <v>2203</v>
      </c>
      <c r="AG260" s="76">
        <v>0.2</v>
      </c>
      <c r="AH260" s="76" t="s">
        <v>2203</v>
      </c>
      <c r="AI260" s="66">
        <v>18.524999999999999</v>
      </c>
      <c r="AJ260" s="78" t="s">
        <v>2204</v>
      </c>
      <c r="AK260" s="67">
        <v>18.53</v>
      </c>
      <c r="AL260" s="73"/>
      <c r="AM260" s="69" t="s">
        <v>737</v>
      </c>
      <c r="AN260" s="62" t="s">
        <v>316</v>
      </c>
    </row>
    <row r="261" spans="1:40" ht="409.5" x14ac:dyDescent="0.4">
      <c r="A261" s="3">
        <v>259</v>
      </c>
      <c r="B261" s="74">
        <v>20233141104</v>
      </c>
      <c r="C261" s="74" t="s">
        <v>681</v>
      </c>
      <c r="D261" s="64" t="s">
        <v>40</v>
      </c>
      <c r="E261" s="74" t="s">
        <v>299</v>
      </c>
      <c r="F261" s="82" t="s">
        <v>2205</v>
      </c>
      <c r="G261" s="74">
        <v>17363885835</v>
      </c>
      <c r="H261" s="81" t="s">
        <v>1780</v>
      </c>
      <c r="I261" s="81" t="s">
        <v>647</v>
      </c>
      <c r="J261" s="82" t="s">
        <v>45</v>
      </c>
      <c r="K261" s="81">
        <v>0.2</v>
      </c>
      <c r="L261" s="82" t="s">
        <v>2206</v>
      </c>
      <c r="M261" s="87">
        <v>0.2</v>
      </c>
      <c r="N261" s="87" t="s">
        <v>2206</v>
      </c>
      <c r="O261" s="87">
        <v>0.2</v>
      </c>
      <c r="P261" s="87" t="s">
        <v>2206</v>
      </c>
      <c r="Q261" s="82">
        <v>17.7</v>
      </c>
      <c r="R261" s="75" t="s">
        <v>2207</v>
      </c>
      <c r="S261" s="87" t="s">
        <v>2208</v>
      </c>
      <c r="T261" s="77" t="s">
        <v>2207</v>
      </c>
      <c r="U261" s="87">
        <v>17.690000000000001</v>
      </c>
      <c r="V261" s="77" t="s">
        <v>2207</v>
      </c>
      <c r="W261" s="82">
        <v>0.2</v>
      </c>
      <c r="X261" s="82" t="s">
        <v>2209</v>
      </c>
      <c r="Y261" s="87">
        <v>0.2</v>
      </c>
      <c r="Z261" s="87" t="s">
        <v>2209</v>
      </c>
      <c r="AA261" s="87">
        <v>0.2</v>
      </c>
      <c r="AB261" s="87" t="s">
        <v>2209</v>
      </c>
      <c r="AC261" s="82">
        <v>0.4</v>
      </c>
      <c r="AD261" s="82" t="s">
        <v>2210</v>
      </c>
      <c r="AE261" s="87">
        <v>0.4</v>
      </c>
      <c r="AF261" s="87" t="s">
        <v>2210</v>
      </c>
      <c r="AG261" s="87">
        <v>0.4</v>
      </c>
      <c r="AH261" s="87" t="s">
        <v>2210</v>
      </c>
      <c r="AI261" s="82">
        <v>18.5</v>
      </c>
      <c r="AJ261" s="88">
        <v>18.5</v>
      </c>
      <c r="AK261" s="62">
        <v>18.5</v>
      </c>
      <c r="AL261" s="79"/>
      <c r="AM261" s="69" t="s">
        <v>737</v>
      </c>
      <c r="AN261" s="62" t="s">
        <v>316</v>
      </c>
    </row>
    <row r="262" spans="1:40" ht="409.5" x14ac:dyDescent="0.4">
      <c r="A262" s="3">
        <v>260</v>
      </c>
      <c r="B262" s="63">
        <v>20233185.219999999</v>
      </c>
      <c r="C262" s="63" t="s">
        <v>692</v>
      </c>
      <c r="D262" s="64" t="s">
        <v>40</v>
      </c>
      <c r="E262" s="64" t="s">
        <v>1975</v>
      </c>
      <c r="F262" s="63" t="s">
        <v>2211</v>
      </c>
      <c r="G262" s="63">
        <v>13922282534</v>
      </c>
      <c r="H262" s="63" t="s">
        <v>684</v>
      </c>
      <c r="I262" s="63" t="s">
        <v>647</v>
      </c>
      <c r="J262" s="63" t="s">
        <v>45</v>
      </c>
      <c r="K262" s="63">
        <v>0</v>
      </c>
      <c r="L262" s="63" t="s">
        <v>104</v>
      </c>
      <c r="M262" s="65">
        <v>0</v>
      </c>
      <c r="N262" s="65" t="s">
        <v>104</v>
      </c>
      <c r="O262" s="62">
        <v>0</v>
      </c>
      <c r="P262" s="62"/>
      <c r="Q262" s="63">
        <v>18.38</v>
      </c>
      <c r="R262" s="63" t="s">
        <v>2212</v>
      </c>
      <c r="S262" s="65">
        <v>18.38</v>
      </c>
      <c r="T262" s="65" t="s">
        <v>2212</v>
      </c>
      <c r="U262" s="62">
        <v>18.38</v>
      </c>
      <c r="V262" s="62"/>
      <c r="W262" s="63">
        <v>0</v>
      </c>
      <c r="X262" s="63" t="s">
        <v>104</v>
      </c>
      <c r="Y262" s="65">
        <v>0</v>
      </c>
      <c r="Z262" s="65" t="s">
        <v>104</v>
      </c>
      <c r="AA262" s="62">
        <v>0</v>
      </c>
      <c r="AB262" s="62"/>
      <c r="AC262" s="63">
        <v>0</v>
      </c>
      <c r="AD262" s="63" t="s">
        <v>104</v>
      </c>
      <c r="AE262" s="65">
        <v>0</v>
      </c>
      <c r="AF262" s="65" t="s">
        <v>104</v>
      </c>
      <c r="AG262" s="63">
        <v>0</v>
      </c>
      <c r="AH262" s="65"/>
      <c r="AI262" s="63">
        <v>18.38</v>
      </c>
      <c r="AJ262" s="65">
        <v>18.38</v>
      </c>
      <c r="AK262" s="62">
        <f>O262+U262+AA262+AG262</f>
        <v>18.38</v>
      </c>
      <c r="AL262" s="65"/>
      <c r="AM262" s="62" t="s">
        <v>480</v>
      </c>
      <c r="AN262" s="62" t="s">
        <v>691</v>
      </c>
    </row>
    <row r="263" spans="1:40" ht="409.5" x14ac:dyDescent="0.4">
      <c r="A263" s="3">
        <v>261</v>
      </c>
      <c r="B263" s="90">
        <v>20233185033</v>
      </c>
      <c r="C263" s="62" t="s">
        <v>692</v>
      </c>
      <c r="D263" s="64" t="s">
        <v>40</v>
      </c>
      <c r="E263" s="64" t="s">
        <v>211</v>
      </c>
      <c r="F263" s="62" t="s">
        <v>2213</v>
      </c>
      <c r="G263" s="62">
        <v>13652443649</v>
      </c>
      <c r="H263" s="62" t="s">
        <v>449</v>
      </c>
      <c r="I263" s="62" t="s">
        <v>647</v>
      </c>
      <c r="J263" s="62" t="s">
        <v>45</v>
      </c>
      <c r="K263" s="62">
        <v>0.2</v>
      </c>
      <c r="L263" s="62" t="s">
        <v>2214</v>
      </c>
      <c r="M263" s="62">
        <v>0.2</v>
      </c>
      <c r="N263" s="62" t="s">
        <v>2214</v>
      </c>
      <c r="O263" s="62">
        <v>0.2</v>
      </c>
      <c r="P263" s="62" t="s">
        <v>2214</v>
      </c>
      <c r="Q263" s="70">
        <v>17.928000000000001</v>
      </c>
      <c r="R263" s="62" t="s">
        <v>2215</v>
      </c>
      <c r="S263" s="70">
        <v>17.93</v>
      </c>
      <c r="T263" s="62" t="s">
        <v>2215</v>
      </c>
      <c r="U263" s="70">
        <v>17.93</v>
      </c>
      <c r="V263" s="62" t="s">
        <v>2215</v>
      </c>
      <c r="W263" s="62">
        <v>0</v>
      </c>
      <c r="X263" s="62"/>
      <c r="Y263" s="62">
        <v>0</v>
      </c>
      <c r="Z263" s="62"/>
      <c r="AA263" s="62">
        <v>0</v>
      </c>
      <c r="AB263" s="62"/>
      <c r="AC263" s="70">
        <v>0.2</v>
      </c>
      <c r="AD263" s="70" t="s">
        <v>2216</v>
      </c>
      <c r="AE263" s="70">
        <v>0.2</v>
      </c>
      <c r="AF263" s="70" t="s">
        <v>2217</v>
      </c>
      <c r="AG263" s="70">
        <v>0.2</v>
      </c>
      <c r="AH263" s="70" t="s">
        <v>2217</v>
      </c>
      <c r="AI263" s="91">
        <v>18.32</v>
      </c>
      <c r="AJ263" s="92">
        <v>18.329999999999998</v>
      </c>
      <c r="AK263" s="91">
        <v>18.329999999999998</v>
      </c>
      <c r="AL263" s="62" t="s">
        <v>1725</v>
      </c>
      <c r="AM263" s="62"/>
      <c r="AN263" s="63" t="s">
        <v>222</v>
      </c>
    </row>
    <row r="264" spans="1:40" ht="409.5" x14ac:dyDescent="0.4">
      <c r="A264" s="3">
        <v>262</v>
      </c>
      <c r="B264" s="63">
        <v>20233141120</v>
      </c>
      <c r="C264" s="63" t="s">
        <v>681</v>
      </c>
      <c r="D264" s="64" t="s">
        <v>40</v>
      </c>
      <c r="E264" s="64" t="s">
        <v>682</v>
      </c>
      <c r="F264" s="63" t="s">
        <v>2218</v>
      </c>
      <c r="G264" s="63">
        <v>13922282534</v>
      </c>
      <c r="H264" s="63" t="s">
        <v>684</v>
      </c>
      <c r="I264" s="63" t="s">
        <v>647</v>
      </c>
      <c r="J264" s="63" t="s">
        <v>45</v>
      </c>
      <c r="K264" s="63">
        <v>0.3</v>
      </c>
      <c r="L264" s="63" t="s">
        <v>2219</v>
      </c>
      <c r="M264" s="65">
        <v>0.3</v>
      </c>
      <c r="N264" s="65" t="s">
        <v>2219</v>
      </c>
      <c r="O264" s="62">
        <v>0.3</v>
      </c>
      <c r="P264" s="62"/>
      <c r="Q264" s="63" t="s">
        <v>2144</v>
      </c>
      <c r="R264" s="63" t="s">
        <v>2220</v>
      </c>
      <c r="S264" s="65" t="s">
        <v>2144</v>
      </c>
      <c r="T264" s="65" t="s">
        <v>2220</v>
      </c>
      <c r="U264" s="62">
        <v>17.8</v>
      </c>
      <c r="V264" s="62"/>
      <c r="W264" s="63">
        <v>0.2</v>
      </c>
      <c r="X264" s="63" t="s">
        <v>2221</v>
      </c>
      <c r="Y264" s="65">
        <v>0</v>
      </c>
      <c r="Z264" s="65" t="s">
        <v>104</v>
      </c>
      <c r="AA264" s="62">
        <v>0</v>
      </c>
      <c r="AB264" s="62"/>
      <c r="AC264" s="63">
        <v>0.3</v>
      </c>
      <c r="AD264" s="63" t="s">
        <v>2222</v>
      </c>
      <c r="AE264" s="65">
        <v>0.2</v>
      </c>
      <c r="AF264" s="65" t="s">
        <v>2223</v>
      </c>
      <c r="AG264" s="63">
        <v>0.2</v>
      </c>
      <c r="AH264" s="65"/>
      <c r="AI264" s="63">
        <v>18.600000000000001</v>
      </c>
      <c r="AJ264" s="65">
        <v>18.3</v>
      </c>
      <c r="AK264" s="62">
        <f>O264+U264+AA264+AG264</f>
        <v>18.3</v>
      </c>
      <c r="AL264" s="65"/>
      <c r="AM264" s="62" t="s">
        <v>480</v>
      </c>
      <c r="AN264" s="62" t="s">
        <v>691</v>
      </c>
    </row>
    <row r="265" spans="1:40" ht="370.15" x14ac:dyDescent="0.4">
      <c r="A265" s="3">
        <v>263</v>
      </c>
      <c r="B265" s="94">
        <v>20233185060</v>
      </c>
      <c r="C265" s="70" t="s">
        <v>692</v>
      </c>
      <c r="D265" s="64" t="s">
        <v>40</v>
      </c>
      <c r="E265" s="94" t="s">
        <v>793</v>
      </c>
      <c r="F265" s="94" t="s">
        <v>2224</v>
      </c>
      <c r="G265" s="94">
        <v>18323556891</v>
      </c>
      <c r="H265" s="94" t="s">
        <v>1181</v>
      </c>
      <c r="I265" s="94" t="s">
        <v>647</v>
      </c>
      <c r="J265" s="94" t="s">
        <v>45</v>
      </c>
      <c r="K265" s="94">
        <v>1.8</v>
      </c>
      <c r="L265" s="70" t="s">
        <v>2225</v>
      </c>
      <c r="M265" s="65">
        <v>0.3</v>
      </c>
      <c r="N265" s="65" t="s">
        <v>2226</v>
      </c>
      <c r="O265" s="62">
        <v>0.3</v>
      </c>
      <c r="P265" s="63" t="s">
        <v>2226</v>
      </c>
      <c r="Q265" s="94">
        <v>17.5</v>
      </c>
      <c r="R265" s="70" t="s">
        <v>2227</v>
      </c>
      <c r="S265" s="95">
        <v>17.579999999999998</v>
      </c>
      <c r="T265" s="65" t="s">
        <v>2227</v>
      </c>
      <c r="U265" s="62">
        <v>17.579999999999998</v>
      </c>
      <c r="V265" s="63" t="s">
        <v>2227</v>
      </c>
      <c r="W265" s="64"/>
      <c r="X265" s="64"/>
      <c r="Y265" s="65"/>
      <c r="Z265" s="65"/>
      <c r="AA265" s="62"/>
      <c r="AB265" s="62"/>
      <c r="AC265" s="94">
        <v>0.4</v>
      </c>
      <c r="AD265" s="70" t="s">
        <v>2228</v>
      </c>
      <c r="AE265" s="95">
        <v>0.4</v>
      </c>
      <c r="AF265" s="65" t="s">
        <v>2228</v>
      </c>
      <c r="AG265" s="65">
        <v>0.4</v>
      </c>
      <c r="AH265" s="65" t="s">
        <v>2228</v>
      </c>
      <c r="AI265" s="62"/>
      <c r="AJ265" s="65">
        <f>AE265+S265+M265</f>
        <v>18.279999999999998</v>
      </c>
      <c r="AK265" s="65">
        <v>18.28</v>
      </c>
      <c r="AL265" s="65" t="s">
        <v>2229</v>
      </c>
      <c r="AM265" s="62" t="s">
        <v>804</v>
      </c>
      <c r="AN265" s="67"/>
    </row>
    <row r="266" spans="1:40" ht="88.15" x14ac:dyDescent="0.4">
      <c r="A266" s="3">
        <v>264</v>
      </c>
      <c r="B266" s="62">
        <v>20233141046</v>
      </c>
      <c r="C266" s="70" t="s">
        <v>681</v>
      </c>
      <c r="D266" s="64" t="s">
        <v>40</v>
      </c>
      <c r="E266" s="67" t="s">
        <v>317</v>
      </c>
      <c r="F266" s="94" t="s">
        <v>2230</v>
      </c>
      <c r="G266" s="96">
        <v>13078826794</v>
      </c>
      <c r="H266" s="94" t="s">
        <v>106</v>
      </c>
      <c r="I266" s="94" t="s">
        <v>647</v>
      </c>
      <c r="J266" s="94" t="s">
        <v>45</v>
      </c>
      <c r="K266" s="94" t="s">
        <v>1376</v>
      </c>
      <c r="L266" s="70" t="s">
        <v>2231</v>
      </c>
      <c r="M266" s="94" t="s">
        <v>1376</v>
      </c>
      <c r="N266" s="70" t="s">
        <v>2231</v>
      </c>
      <c r="O266" s="73">
        <v>0.3</v>
      </c>
      <c r="P266" s="70" t="s">
        <v>2232</v>
      </c>
      <c r="Q266" s="94" t="s">
        <v>2233</v>
      </c>
      <c r="R266" s="94"/>
      <c r="S266" s="94" t="s">
        <v>2234</v>
      </c>
      <c r="T266" s="94"/>
      <c r="U266" s="73"/>
      <c r="V266" s="73"/>
      <c r="W266" s="94">
        <v>0</v>
      </c>
      <c r="X266" s="94"/>
      <c r="Y266" s="94">
        <v>0</v>
      </c>
      <c r="Z266" s="94"/>
      <c r="AA266" s="73"/>
      <c r="AB266" s="73"/>
      <c r="AC266" s="94" t="s">
        <v>361</v>
      </c>
      <c r="AD266" s="70" t="s">
        <v>2235</v>
      </c>
      <c r="AE266" s="94" t="s">
        <v>361</v>
      </c>
      <c r="AF266" s="70" t="s">
        <v>2235</v>
      </c>
      <c r="AG266" s="89"/>
      <c r="AH266" s="89"/>
      <c r="AI266" s="94" t="s">
        <v>2236</v>
      </c>
      <c r="AJ266" s="94" t="s">
        <v>2237</v>
      </c>
      <c r="AK266" s="95">
        <v>18.13</v>
      </c>
      <c r="AL266" s="73" t="s">
        <v>2238</v>
      </c>
      <c r="AM266" s="69" t="s">
        <v>834</v>
      </c>
      <c r="AN266" s="68" t="s">
        <v>835</v>
      </c>
    </row>
    <row r="267" spans="1:40" ht="176.25" x14ac:dyDescent="0.4">
      <c r="A267" s="3">
        <v>265</v>
      </c>
      <c r="B267" s="94">
        <v>20233141011</v>
      </c>
      <c r="C267" s="70" t="s">
        <v>681</v>
      </c>
      <c r="D267" s="64" t="s">
        <v>40</v>
      </c>
      <c r="E267" s="94" t="s">
        <v>793</v>
      </c>
      <c r="F267" s="94" t="s">
        <v>2239</v>
      </c>
      <c r="G267" s="94">
        <v>13560162953</v>
      </c>
      <c r="H267" s="94" t="s">
        <v>1181</v>
      </c>
      <c r="I267" s="94" t="s">
        <v>647</v>
      </c>
      <c r="J267" s="94" t="s">
        <v>45</v>
      </c>
      <c r="K267" s="94">
        <v>0.1</v>
      </c>
      <c r="L267" s="94" t="s">
        <v>2240</v>
      </c>
      <c r="M267" s="95">
        <v>0.1</v>
      </c>
      <c r="N267" s="95" t="s">
        <v>2240</v>
      </c>
      <c r="O267" s="95">
        <v>0.1</v>
      </c>
      <c r="P267" s="95" t="s">
        <v>2240</v>
      </c>
      <c r="Q267" s="94">
        <v>17.23</v>
      </c>
      <c r="R267" s="94"/>
      <c r="S267" s="95">
        <v>17.22</v>
      </c>
      <c r="T267" s="95"/>
      <c r="U267" s="95">
        <v>17.22</v>
      </c>
      <c r="V267" s="95"/>
      <c r="W267" s="94">
        <v>0.6</v>
      </c>
      <c r="X267" s="70" t="s">
        <v>2241</v>
      </c>
      <c r="Y267" s="95">
        <v>0.6</v>
      </c>
      <c r="Z267" s="65" t="s">
        <v>2241</v>
      </c>
      <c r="AA267" s="95">
        <v>0.6</v>
      </c>
      <c r="AB267" s="65" t="s">
        <v>2241</v>
      </c>
      <c r="AC267" s="94">
        <v>0.2</v>
      </c>
      <c r="AD267" s="94" t="s">
        <v>2242</v>
      </c>
      <c r="AE267" s="95">
        <v>0.2</v>
      </c>
      <c r="AF267" s="95" t="s">
        <v>2242</v>
      </c>
      <c r="AG267" s="95">
        <v>0.2</v>
      </c>
      <c r="AH267" s="95" t="s">
        <v>2242</v>
      </c>
      <c r="AI267" s="67">
        <v>18.13</v>
      </c>
      <c r="AJ267" s="95">
        <f>AE267+Y267+S267+M267</f>
        <v>18.12</v>
      </c>
      <c r="AK267" s="95">
        <v>18.12</v>
      </c>
      <c r="AL267" s="95"/>
      <c r="AM267" s="62" t="s">
        <v>804</v>
      </c>
      <c r="AN267" s="67"/>
    </row>
    <row r="268" spans="1:40" ht="409.5" x14ac:dyDescent="0.4">
      <c r="A268" s="3">
        <v>266</v>
      </c>
      <c r="B268" s="63">
        <v>20233185038</v>
      </c>
      <c r="C268" s="63" t="s">
        <v>692</v>
      </c>
      <c r="D268" s="64" t="s">
        <v>40</v>
      </c>
      <c r="E268" s="64" t="s">
        <v>682</v>
      </c>
      <c r="F268" s="63" t="s">
        <v>2243</v>
      </c>
      <c r="G268" s="63">
        <v>13264952014</v>
      </c>
      <c r="H268" s="63" t="s">
        <v>2244</v>
      </c>
      <c r="I268" s="63" t="s">
        <v>647</v>
      </c>
      <c r="J268" s="63" t="s">
        <v>45</v>
      </c>
      <c r="K268" s="63">
        <v>0.4</v>
      </c>
      <c r="L268" s="63" t="s">
        <v>2245</v>
      </c>
      <c r="M268" s="65">
        <v>0</v>
      </c>
      <c r="N268" s="65" t="s">
        <v>104</v>
      </c>
      <c r="O268" s="62"/>
      <c r="P268" s="62"/>
      <c r="Q268" s="63">
        <v>18.079999999999998</v>
      </c>
      <c r="R268" s="63" t="s">
        <v>2246</v>
      </c>
      <c r="S268" s="65">
        <v>0</v>
      </c>
      <c r="T268" s="65" t="s">
        <v>104</v>
      </c>
      <c r="U268" s="62">
        <v>18.079999999999998</v>
      </c>
      <c r="V268" s="62"/>
      <c r="W268" s="63">
        <v>0.8</v>
      </c>
      <c r="X268" s="63" t="s">
        <v>2247</v>
      </c>
      <c r="Y268" s="65">
        <v>0</v>
      </c>
      <c r="Z268" s="65" t="s">
        <v>104</v>
      </c>
      <c r="AA268" s="62"/>
      <c r="AB268" s="62"/>
      <c r="AC268" s="63">
        <v>0.2</v>
      </c>
      <c r="AD268" s="63" t="s">
        <v>2248</v>
      </c>
      <c r="AE268" s="65">
        <v>0</v>
      </c>
      <c r="AF268" s="65" t="s">
        <v>104</v>
      </c>
      <c r="AG268" s="65"/>
      <c r="AH268" s="65"/>
      <c r="AI268" s="63">
        <v>19.48</v>
      </c>
      <c r="AJ268" s="63">
        <v>0</v>
      </c>
      <c r="AK268" s="63">
        <v>18.079999999999998</v>
      </c>
      <c r="AL268" s="65" t="s">
        <v>2249</v>
      </c>
      <c r="AM268" s="62" t="s">
        <v>480</v>
      </c>
      <c r="AN268" s="62" t="s">
        <v>691</v>
      </c>
    </row>
    <row r="269" spans="1:40" ht="409.5" x14ac:dyDescent="0.4">
      <c r="A269" s="3">
        <v>267</v>
      </c>
      <c r="B269" s="94" t="s">
        <v>2250</v>
      </c>
      <c r="C269" s="70" t="s">
        <v>681</v>
      </c>
      <c r="D269" s="64" t="s">
        <v>40</v>
      </c>
      <c r="E269" s="94" t="s">
        <v>793</v>
      </c>
      <c r="F269" s="94" t="s">
        <v>2251</v>
      </c>
      <c r="G269" s="94">
        <v>18975042684</v>
      </c>
      <c r="H269" s="94" t="s">
        <v>76</v>
      </c>
      <c r="I269" s="94" t="s">
        <v>647</v>
      </c>
      <c r="J269" s="94" t="s">
        <v>45</v>
      </c>
      <c r="K269" s="94">
        <v>2</v>
      </c>
      <c r="L269" s="94" t="s">
        <v>2252</v>
      </c>
      <c r="M269" s="95">
        <v>0</v>
      </c>
      <c r="N269" s="95" t="s">
        <v>104</v>
      </c>
      <c r="O269" s="95">
        <v>0</v>
      </c>
      <c r="P269" s="95" t="s">
        <v>104</v>
      </c>
      <c r="Q269" s="94">
        <v>17.966999999999999</v>
      </c>
      <c r="R269" s="70" t="s">
        <v>2253</v>
      </c>
      <c r="S269" s="95">
        <v>17.97</v>
      </c>
      <c r="T269" s="65" t="s">
        <v>2253</v>
      </c>
      <c r="U269" s="95">
        <v>17.97</v>
      </c>
      <c r="V269" s="65" t="s">
        <v>2253</v>
      </c>
      <c r="W269" s="67">
        <v>0</v>
      </c>
      <c r="X269" s="74" t="s">
        <v>104</v>
      </c>
      <c r="Y269" s="95">
        <v>0</v>
      </c>
      <c r="Z269" s="95" t="s">
        <v>104</v>
      </c>
      <c r="AA269" s="95">
        <v>0</v>
      </c>
      <c r="AB269" s="95" t="s">
        <v>104</v>
      </c>
      <c r="AC269" s="94">
        <v>0.4</v>
      </c>
      <c r="AD269" s="70" t="s">
        <v>2254</v>
      </c>
      <c r="AE269" s="95">
        <v>0.2</v>
      </c>
      <c r="AF269" s="95" t="s">
        <v>2255</v>
      </c>
      <c r="AG269" s="95">
        <v>0.2</v>
      </c>
      <c r="AH269" s="95" t="s">
        <v>2255</v>
      </c>
      <c r="AI269" s="67">
        <v>20.367000000000001</v>
      </c>
      <c r="AJ269" s="95">
        <f>AE269+S269+M269</f>
        <v>18.169999999999998</v>
      </c>
      <c r="AK269" s="95">
        <v>18.07</v>
      </c>
      <c r="AL269" s="65" t="s">
        <v>2256</v>
      </c>
      <c r="AM269" s="62" t="s">
        <v>804</v>
      </c>
      <c r="AN269" s="67"/>
    </row>
    <row r="270" spans="1:40" ht="409.5" x14ac:dyDescent="0.4">
      <c r="A270" s="3">
        <v>268</v>
      </c>
      <c r="B270" s="63">
        <v>20233141081</v>
      </c>
      <c r="C270" s="63" t="s">
        <v>681</v>
      </c>
      <c r="D270" s="64" t="s">
        <v>40</v>
      </c>
      <c r="E270" s="64" t="s">
        <v>682</v>
      </c>
      <c r="F270" s="63" t="s">
        <v>2257</v>
      </c>
      <c r="G270" s="63">
        <v>13415692547</v>
      </c>
      <c r="H270" s="63" t="s">
        <v>2258</v>
      </c>
      <c r="I270" s="63" t="s">
        <v>647</v>
      </c>
      <c r="J270" s="63" t="s">
        <v>45</v>
      </c>
      <c r="K270" s="63">
        <v>0</v>
      </c>
      <c r="L270" s="63" t="s">
        <v>104</v>
      </c>
      <c r="M270" s="65">
        <v>0</v>
      </c>
      <c r="N270" s="65" t="s">
        <v>104</v>
      </c>
      <c r="O270" s="62">
        <v>0</v>
      </c>
      <c r="P270" s="62"/>
      <c r="Q270" s="63">
        <v>17.87</v>
      </c>
      <c r="R270" s="63" t="s">
        <v>2259</v>
      </c>
      <c r="S270" s="65">
        <v>17.87</v>
      </c>
      <c r="T270" s="65" t="s">
        <v>2259</v>
      </c>
      <c r="U270" s="62">
        <v>17.87</v>
      </c>
      <c r="V270" s="62"/>
      <c r="W270" s="63">
        <v>0.2</v>
      </c>
      <c r="X270" s="63" t="s">
        <v>2260</v>
      </c>
      <c r="Y270" s="65">
        <v>0.2</v>
      </c>
      <c r="Z270" s="65" t="s">
        <v>2260</v>
      </c>
      <c r="AA270" s="62">
        <v>0.2</v>
      </c>
      <c r="AB270" s="62"/>
      <c r="AC270" s="63">
        <v>0</v>
      </c>
      <c r="AD270" s="63" t="s">
        <v>104</v>
      </c>
      <c r="AE270" s="65">
        <v>0</v>
      </c>
      <c r="AF270" s="65" t="s">
        <v>104</v>
      </c>
      <c r="AG270" s="65"/>
      <c r="AH270" s="65"/>
      <c r="AI270" s="63">
        <v>18.07</v>
      </c>
      <c r="AJ270" s="65">
        <v>18.07</v>
      </c>
      <c r="AK270" s="62">
        <f>O270+U270+AA270+AG270</f>
        <v>18.07</v>
      </c>
      <c r="AL270" s="72"/>
      <c r="AM270" s="62" t="s">
        <v>480</v>
      </c>
      <c r="AN270" s="62" t="s">
        <v>691</v>
      </c>
    </row>
    <row r="271" spans="1:40" ht="409.5" x14ac:dyDescent="0.4">
      <c r="A271" s="3">
        <v>269</v>
      </c>
      <c r="B271" s="67">
        <v>20233141075</v>
      </c>
      <c r="C271" s="62" t="s">
        <v>681</v>
      </c>
      <c r="D271" s="64" t="s">
        <v>40</v>
      </c>
      <c r="E271" s="67" t="s">
        <v>317</v>
      </c>
      <c r="F271" s="94" t="s">
        <v>2261</v>
      </c>
      <c r="G271" s="107">
        <v>13318122185</v>
      </c>
      <c r="H271" s="67" t="s">
        <v>106</v>
      </c>
      <c r="I271" s="94" t="s">
        <v>647</v>
      </c>
      <c r="J271" s="94" t="s">
        <v>45</v>
      </c>
      <c r="K271" s="94" t="s">
        <v>2262</v>
      </c>
      <c r="L271" s="70" t="s">
        <v>2263</v>
      </c>
      <c r="M271" s="94" t="s">
        <v>2262</v>
      </c>
      <c r="N271" s="70" t="s">
        <v>2264</v>
      </c>
      <c r="O271" s="73"/>
      <c r="P271" s="73"/>
      <c r="Q271" s="94" t="s">
        <v>2265</v>
      </c>
      <c r="R271" s="70" t="s">
        <v>2266</v>
      </c>
      <c r="S271" s="94" t="s">
        <v>2265</v>
      </c>
      <c r="T271" s="70" t="s">
        <v>2266</v>
      </c>
      <c r="U271" s="73"/>
      <c r="V271" s="73"/>
      <c r="W271" s="94" t="s">
        <v>409</v>
      </c>
      <c r="X271" s="94" t="s">
        <v>104</v>
      </c>
      <c r="Y271" s="73" t="s">
        <v>361</v>
      </c>
      <c r="Z271" s="73" t="s">
        <v>2267</v>
      </c>
      <c r="AA271" s="73"/>
      <c r="AB271" s="73"/>
      <c r="AC271" s="94" t="s">
        <v>127</v>
      </c>
      <c r="AD271" s="70" t="s">
        <v>2268</v>
      </c>
      <c r="AE271" s="94" t="s">
        <v>409</v>
      </c>
      <c r="AF271" s="70" t="s">
        <v>104</v>
      </c>
      <c r="AG271" s="89"/>
      <c r="AH271" s="89"/>
      <c r="AI271" s="94" t="s">
        <v>1485</v>
      </c>
      <c r="AJ271" s="94" t="s">
        <v>2269</v>
      </c>
      <c r="AK271" s="95">
        <v>18.04</v>
      </c>
      <c r="AL271" s="73"/>
      <c r="AM271" s="69" t="s">
        <v>834</v>
      </c>
      <c r="AN271" s="68" t="s">
        <v>835</v>
      </c>
    </row>
    <row r="272" spans="1:40" ht="409.5" x14ac:dyDescent="0.4">
      <c r="A272" s="3">
        <v>270</v>
      </c>
      <c r="B272" s="94">
        <v>20233185025</v>
      </c>
      <c r="C272" s="70" t="s">
        <v>692</v>
      </c>
      <c r="D272" s="64" t="s">
        <v>40</v>
      </c>
      <c r="E272" s="94" t="s">
        <v>793</v>
      </c>
      <c r="F272" s="94" t="s">
        <v>2270</v>
      </c>
      <c r="G272" s="94">
        <v>18832508875</v>
      </c>
      <c r="H272" s="94" t="s">
        <v>337</v>
      </c>
      <c r="I272" s="94" t="s">
        <v>647</v>
      </c>
      <c r="J272" s="94" t="s">
        <v>45</v>
      </c>
      <c r="K272" s="64"/>
      <c r="L272" s="64"/>
      <c r="M272" s="65"/>
      <c r="N272" s="65"/>
      <c r="O272" s="62"/>
      <c r="P272" s="62"/>
      <c r="Q272" s="94">
        <v>17.975999999999999</v>
      </c>
      <c r="R272" s="70" t="s">
        <v>2271</v>
      </c>
      <c r="S272" s="95">
        <v>17.975999999999999</v>
      </c>
      <c r="T272" s="65" t="s">
        <v>2271</v>
      </c>
      <c r="U272" s="95">
        <v>17.975999999999999</v>
      </c>
      <c r="V272" s="65" t="s">
        <v>2271</v>
      </c>
      <c r="W272" s="64"/>
      <c r="X272" s="64"/>
      <c r="Y272" s="65"/>
      <c r="Z272" s="65"/>
      <c r="AA272" s="62"/>
      <c r="AB272" s="62"/>
      <c r="AC272" s="64"/>
      <c r="AD272" s="64"/>
      <c r="AE272" s="65"/>
      <c r="AF272" s="65"/>
      <c r="AG272" s="65"/>
      <c r="AH272" s="65"/>
      <c r="AI272" s="67">
        <v>17.975999999999999</v>
      </c>
      <c r="AJ272" s="95">
        <v>17.975999999999999</v>
      </c>
      <c r="AK272" s="65">
        <v>17.975999999999999</v>
      </c>
      <c r="AL272" s="65"/>
      <c r="AM272" s="62" t="s">
        <v>804</v>
      </c>
      <c r="AN272" s="67"/>
    </row>
    <row r="273" spans="1:40" ht="409.5" x14ac:dyDescent="0.4">
      <c r="A273" s="3">
        <v>271</v>
      </c>
      <c r="B273" s="94">
        <v>20233141022</v>
      </c>
      <c r="C273" s="70" t="s">
        <v>681</v>
      </c>
      <c r="D273" s="64" t="s">
        <v>40</v>
      </c>
      <c r="E273" s="94" t="s">
        <v>793</v>
      </c>
      <c r="F273" s="94" t="s">
        <v>2272</v>
      </c>
      <c r="G273" s="94">
        <v>13450394702</v>
      </c>
      <c r="H273" s="94" t="s">
        <v>1598</v>
      </c>
      <c r="I273" s="94" t="s">
        <v>647</v>
      </c>
      <c r="J273" s="94" t="s">
        <v>45</v>
      </c>
      <c r="K273" s="94">
        <v>0</v>
      </c>
      <c r="L273" s="95" t="s">
        <v>104</v>
      </c>
      <c r="M273" s="95">
        <v>0</v>
      </c>
      <c r="N273" s="95" t="s">
        <v>104</v>
      </c>
      <c r="O273" s="95">
        <v>0</v>
      </c>
      <c r="P273" s="95" t="s">
        <v>104</v>
      </c>
      <c r="Q273" s="94">
        <v>17.86</v>
      </c>
      <c r="R273" s="70" t="s">
        <v>2273</v>
      </c>
      <c r="S273" s="95">
        <v>17.86</v>
      </c>
      <c r="T273" s="65" t="s">
        <v>2273</v>
      </c>
      <c r="U273" s="95">
        <v>17.86</v>
      </c>
      <c r="V273" s="65" t="s">
        <v>2273</v>
      </c>
      <c r="W273" s="94">
        <v>0</v>
      </c>
      <c r="X273" s="95" t="s">
        <v>104</v>
      </c>
      <c r="Y273" s="95">
        <v>0</v>
      </c>
      <c r="Z273" s="95" t="s">
        <v>104</v>
      </c>
      <c r="AA273" s="95">
        <v>0</v>
      </c>
      <c r="AB273" s="95" t="s">
        <v>104</v>
      </c>
      <c r="AC273" s="94">
        <v>0</v>
      </c>
      <c r="AD273" s="95" t="s">
        <v>104</v>
      </c>
      <c r="AE273" s="95">
        <v>0</v>
      </c>
      <c r="AF273" s="95" t="s">
        <v>104</v>
      </c>
      <c r="AG273" s="95">
        <v>0</v>
      </c>
      <c r="AH273" s="95" t="s">
        <v>104</v>
      </c>
      <c r="AI273" s="62">
        <v>17.86</v>
      </c>
      <c r="AJ273" s="65">
        <v>17.86</v>
      </c>
      <c r="AK273" s="65">
        <v>17.86</v>
      </c>
      <c r="AL273" s="65"/>
      <c r="AM273" s="62" t="s">
        <v>804</v>
      </c>
      <c r="AN273" s="67"/>
    </row>
    <row r="274" spans="1:40" ht="352.5" x14ac:dyDescent="0.4">
      <c r="A274" s="3">
        <v>272</v>
      </c>
      <c r="B274" s="67">
        <v>20233185031</v>
      </c>
      <c r="C274" s="67" t="s">
        <v>692</v>
      </c>
      <c r="D274" s="64" t="s">
        <v>40</v>
      </c>
      <c r="E274" s="74" t="s">
        <v>299</v>
      </c>
      <c r="F274" s="66" t="s">
        <v>2274</v>
      </c>
      <c r="G274" s="67">
        <v>13416230231</v>
      </c>
      <c r="H274" s="73" t="s">
        <v>609</v>
      </c>
      <c r="I274" s="73" t="s">
        <v>647</v>
      </c>
      <c r="J274" s="66" t="s">
        <v>45</v>
      </c>
      <c r="K274" s="73">
        <v>0</v>
      </c>
      <c r="L274" s="68"/>
      <c r="M274" s="76">
        <v>0.2</v>
      </c>
      <c r="N274" s="99" t="s">
        <v>2275</v>
      </c>
      <c r="O274" s="73">
        <v>0</v>
      </c>
      <c r="P274" s="68" t="s">
        <v>104</v>
      </c>
      <c r="Q274" s="66">
        <v>17.55</v>
      </c>
      <c r="R274" s="68" t="s">
        <v>2276</v>
      </c>
      <c r="S274" s="76">
        <v>17.55</v>
      </c>
      <c r="T274" s="97" t="s">
        <v>2276</v>
      </c>
      <c r="U274" s="76">
        <v>17.55</v>
      </c>
      <c r="V274" s="97" t="s">
        <v>2276</v>
      </c>
      <c r="W274" s="66">
        <v>0</v>
      </c>
      <c r="X274" s="75" t="s">
        <v>104</v>
      </c>
      <c r="Y274" s="76"/>
      <c r="Z274" s="76"/>
      <c r="AA274" s="66">
        <v>0</v>
      </c>
      <c r="AB274" s="75" t="s">
        <v>104</v>
      </c>
      <c r="AC274" s="66">
        <v>0.4</v>
      </c>
      <c r="AD274" s="68" t="s">
        <v>2277</v>
      </c>
      <c r="AE274" s="76" t="s">
        <v>2278</v>
      </c>
      <c r="AF274" s="97" t="s">
        <v>2279</v>
      </c>
      <c r="AG274" s="66">
        <v>0.3</v>
      </c>
      <c r="AH274" s="68" t="s">
        <v>2280</v>
      </c>
      <c r="AI274" s="66">
        <v>17.95</v>
      </c>
      <c r="AJ274" s="78">
        <v>17.95</v>
      </c>
      <c r="AK274" s="67">
        <v>17.850000000000001</v>
      </c>
      <c r="AL274" s="73" t="s">
        <v>2281</v>
      </c>
      <c r="AM274" s="69" t="s">
        <v>737</v>
      </c>
      <c r="AN274" s="62" t="s">
        <v>316</v>
      </c>
    </row>
    <row r="275" spans="1:40" ht="264.39999999999998" x14ac:dyDescent="0.4">
      <c r="A275" s="3">
        <v>273</v>
      </c>
      <c r="B275" s="67">
        <v>20233185045</v>
      </c>
      <c r="C275" s="67" t="s">
        <v>692</v>
      </c>
      <c r="D275" s="64" t="s">
        <v>40</v>
      </c>
      <c r="E275" s="74" t="s">
        <v>299</v>
      </c>
      <c r="F275" s="66" t="s">
        <v>2282</v>
      </c>
      <c r="G275" s="67">
        <v>17876773183</v>
      </c>
      <c r="H275" s="73" t="s">
        <v>393</v>
      </c>
      <c r="I275" s="73" t="s">
        <v>647</v>
      </c>
      <c r="J275" s="66" t="s">
        <v>45</v>
      </c>
      <c r="K275" s="73">
        <v>0.2</v>
      </c>
      <c r="L275" s="82" t="s">
        <v>2283</v>
      </c>
      <c r="M275" s="76">
        <v>0.2</v>
      </c>
      <c r="N275" s="87" t="s">
        <v>2283</v>
      </c>
      <c r="O275" s="76">
        <v>0.2</v>
      </c>
      <c r="P275" s="87" t="s">
        <v>2283</v>
      </c>
      <c r="Q275" s="66">
        <v>17.420000000000002</v>
      </c>
      <c r="R275" s="68" t="s">
        <v>2284</v>
      </c>
      <c r="S275" s="76">
        <v>17.420000000000002</v>
      </c>
      <c r="T275" s="97" t="s">
        <v>2284</v>
      </c>
      <c r="U275" s="76">
        <v>17.420000000000002</v>
      </c>
      <c r="V275" s="97" t="s">
        <v>2284</v>
      </c>
      <c r="W275" s="66">
        <v>0</v>
      </c>
      <c r="X275" s="66"/>
      <c r="Y275" s="76">
        <v>0</v>
      </c>
      <c r="Z275" s="76"/>
      <c r="AA275" s="73">
        <v>0</v>
      </c>
      <c r="AB275" s="73" t="s">
        <v>104</v>
      </c>
      <c r="AC275" s="66">
        <v>0.2</v>
      </c>
      <c r="AD275" s="82" t="s">
        <v>89</v>
      </c>
      <c r="AE275" s="76">
        <v>0.2</v>
      </c>
      <c r="AF275" s="87" t="s">
        <v>89</v>
      </c>
      <c r="AG275" s="76">
        <v>0.2</v>
      </c>
      <c r="AH275" s="87" t="s">
        <v>89</v>
      </c>
      <c r="AI275" s="66">
        <v>17.82</v>
      </c>
      <c r="AJ275" s="78">
        <v>17.82</v>
      </c>
      <c r="AK275" s="67">
        <v>17.82</v>
      </c>
      <c r="AL275" s="73"/>
      <c r="AM275" s="69" t="s">
        <v>737</v>
      </c>
      <c r="AN275" s="62" t="s">
        <v>316</v>
      </c>
    </row>
    <row r="276" spans="1:40" ht="387.75" x14ac:dyDescent="0.4">
      <c r="A276" s="3">
        <v>274</v>
      </c>
      <c r="B276" s="94">
        <v>20233185055</v>
      </c>
      <c r="C276" s="70" t="s">
        <v>692</v>
      </c>
      <c r="D276" s="64" t="s">
        <v>40</v>
      </c>
      <c r="E276" s="94" t="s">
        <v>793</v>
      </c>
      <c r="F276" s="94" t="s">
        <v>2285</v>
      </c>
      <c r="G276" s="94">
        <v>15222993672</v>
      </c>
      <c r="H276" s="94" t="s">
        <v>76</v>
      </c>
      <c r="I276" s="94" t="s">
        <v>647</v>
      </c>
      <c r="J276" s="94" t="s">
        <v>45</v>
      </c>
      <c r="K276" s="94">
        <v>0</v>
      </c>
      <c r="L276" s="94" t="s">
        <v>104</v>
      </c>
      <c r="M276" s="95">
        <v>0</v>
      </c>
      <c r="N276" s="95" t="s">
        <v>104</v>
      </c>
      <c r="O276" s="95">
        <v>0</v>
      </c>
      <c r="P276" s="95" t="s">
        <v>104</v>
      </c>
      <c r="Q276" s="94">
        <v>17.908000000000001</v>
      </c>
      <c r="R276" s="94" t="s">
        <v>2286</v>
      </c>
      <c r="S276" s="95">
        <v>17.91</v>
      </c>
      <c r="T276" s="65" t="s">
        <v>2286</v>
      </c>
      <c r="U276" s="95">
        <v>17.91</v>
      </c>
      <c r="V276" s="65" t="s">
        <v>2286</v>
      </c>
      <c r="W276" s="67">
        <v>0</v>
      </c>
      <c r="X276" s="74" t="s">
        <v>104</v>
      </c>
      <c r="Y276" s="95">
        <v>0</v>
      </c>
      <c r="Z276" s="95" t="s">
        <v>104</v>
      </c>
      <c r="AA276" s="95">
        <v>0</v>
      </c>
      <c r="AB276" s="95" t="s">
        <v>104</v>
      </c>
      <c r="AC276" s="67">
        <v>0</v>
      </c>
      <c r="AD276" s="74" t="s">
        <v>104</v>
      </c>
      <c r="AE276" s="95">
        <v>0</v>
      </c>
      <c r="AF276" s="95" t="s">
        <v>104</v>
      </c>
      <c r="AG276" s="95">
        <v>0</v>
      </c>
      <c r="AH276" s="95" t="s">
        <v>104</v>
      </c>
      <c r="AI276" s="67">
        <v>17.908000000000001</v>
      </c>
      <c r="AJ276" s="95">
        <v>17.91</v>
      </c>
      <c r="AK276" s="95">
        <v>17.809999999999999</v>
      </c>
      <c r="AL276" s="95" t="s">
        <v>2287</v>
      </c>
      <c r="AM276" s="62" t="s">
        <v>804</v>
      </c>
      <c r="AN276" s="67"/>
    </row>
    <row r="277" spans="1:40" ht="409.5" x14ac:dyDescent="0.4">
      <c r="A277" s="3">
        <v>275</v>
      </c>
      <c r="B277" s="94">
        <v>20233141060</v>
      </c>
      <c r="C277" s="70" t="s">
        <v>681</v>
      </c>
      <c r="D277" s="64" t="s">
        <v>40</v>
      </c>
      <c r="E277" s="94" t="s">
        <v>793</v>
      </c>
      <c r="F277" s="94" t="s">
        <v>2288</v>
      </c>
      <c r="G277" s="94">
        <v>15362944755</v>
      </c>
      <c r="H277" s="94" t="s">
        <v>1598</v>
      </c>
      <c r="I277" s="94" t="s">
        <v>647</v>
      </c>
      <c r="J277" s="94" t="s">
        <v>45</v>
      </c>
      <c r="K277" s="94">
        <v>0</v>
      </c>
      <c r="L277" s="94" t="s">
        <v>104</v>
      </c>
      <c r="M277" s="95">
        <v>0</v>
      </c>
      <c r="N277" s="95" t="s">
        <v>104</v>
      </c>
      <c r="O277" s="95">
        <v>0</v>
      </c>
      <c r="P277" s="95" t="s">
        <v>104</v>
      </c>
      <c r="Q277" s="94">
        <v>17.716000000000001</v>
      </c>
      <c r="R277" s="70" t="s">
        <v>2289</v>
      </c>
      <c r="S277" s="95">
        <v>17.72</v>
      </c>
      <c r="T277" s="65" t="s">
        <v>2289</v>
      </c>
      <c r="U277" s="95">
        <v>17.72</v>
      </c>
      <c r="V277" s="65" t="s">
        <v>2289</v>
      </c>
      <c r="W277" s="94">
        <v>0</v>
      </c>
      <c r="X277" s="94" t="s">
        <v>104</v>
      </c>
      <c r="Y277" s="95">
        <v>0</v>
      </c>
      <c r="Z277" s="95" t="s">
        <v>104</v>
      </c>
      <c r="AA277" s="95">
        <v>0</v>
      </c>
      <c r="AB277" s="95" t="s">
        <v>104</v>
      </c>
      <c r="AC277" s="94">
        <v>0</v>
      </c>
      <c r="AD277" s="94" t="s">
        <v>104</v>
      </c>
      <c r="AE277" s="95">
        <v>0</v>
      </c>
      <c r="AF277" s="95" t="s">
        <v>104</v>
      </c>
      <c r="AG277" s="95">
        <v>0</v>
      </c>
      <c r="AH277" s="95" t="s">
        <v>104</v>
      </c>
      <c r="AI277" s="67">
        <v>17.815999999999999</v>
      </c>
      <c r="AJ277" s="95">
        <v>17.72</v>
      </c>
      <c r="AK277" s="95">
        <v>17.72</v>
      </c>
      <c r="AL277" s="95" t="s">
        <v>2290</v>
      </c>
      <c r="AM277" s="62" t="s">
        <v>804</v>
      </c>
      <c r="AN277" s="67"/>
    </row>
    <row r="278" spans="1:40" ht="299.64999999999998" x14ac:dyDescent="0.4">
      <c r="A278" s="3">
        <v>276</v>
      </c>
      <c r="B278" s="67">
        <v>20233185094</v>
      </c>
      <c r="C278" s="67" t="s">
        <v>692</v>
      </c>
      <c r="D278" s="64" t="s">
        <v>40</v>
      </c>
      <c r="E278" s="64" t="s">
        <v>2291</v>
      </c>
      <c r="F278" s="66" t="s">
        <v>2292</v>
      </c>
      <c r="G278" s="67">
        <v>13044276730</v>
      </c>
      <c r="H278" s="66" t="s">
        <v>414</v>
      </c>
      <c r="I278" s="62" t="s">
        <v>647</v>
      </c>
      <c r="J278" s="62" t="s">
        <v>45</v>
      </c>
      <c r="K278" s="67">
        <v>0</v>
      </c>
      <c r="L278" s="67" t="s">
        <v>104</v>
      </c>
      <c r="M278" s="67">
        <v>0</v>
      </c>
      <c r="N278" s="67" t="s">
        <v>104</v>
      </c>
      <c r="O278" s="67">
        <v>0</v>
      </c>
      <c r="P278" s="67" t="s">
        <v>104</v>
      </c>
      <c r="Q278" s="67">
        <v>17.47</v>
      </c>
      <c r="R278" s="62" t="s">
        <v>2293</v>
      </c>
      <c r="S278" s="67">
        <v>17.616</v>
      </c>
      <c r="T278" s="62" t="s">
        <v>2293</v>
      </c>
      <c r="U278" s="95">
        <v>17.62</v>
      </c>
      <c r="V278" s="62" t="s">
        <v>2293</v>
      </c>
      <c r="W278" s="67">
        <v>0</v>
      </c>
      <c r="X278" s="67" t="s">
        <v>104</v>
      </c>
      <c r="Y278" s="67">
        <v>0</v>
      </c>
      <c r="Z278" s="67" t="s">
        <v>104</v>
      </c>
      <c r="AA278" s="67">
        <v>0</v>
      </c>
      <c r="AB278" s="67" t="s">
        <v>104</v>
      </c>
      <c r="AC278" s="67">
        <v>0</v>
      </c>
      <c r="AD278" s="67" t="s">
        <v>104</v>
      </c>
      <c r="AE278" s="67">
        <v>0</v>
      </c>
      <c r="AF278" s="67" t="s">
        <v>104</v>
      </c>
      <c r="AG278" s="67">
        <v>0</v>
      </c>
      <c r="AH278" s="67" t="s">
        <v>104</v>
      </c>
      <c r="AI278" s="67">
        <v>17.47</v>
      </c>
      <c r="AJ278" s="67">
        <v>17.72</v>
      </c>
      <c r="AK278" s="95">
        <v>17.72</v>
      </c>
      <c r="AL278" s="68" t="s">
        <v>770</v>
      </c>
      <c r="AM278" s="69" t="s">
        <v>198</v>
      </c>
      <c r="AN278" s="69" t="s">
        <v>199</v>
      </c>
    </row>
    <row r="279" spans="1:40" ht="282" x14ac:dyDescent="0.4">
      <c r="A279" s="3">
        <v>277</v>
      </c>
      <c r="B279" s="63">
        <v>20233185054</v>
      </c>
      <c r="C279" s="63" t="s">
        <v>692</v>
      </c>
      <c r="D279" s="64" t="s">
        <v>40</v>
      </c>
      <c r="E279" s="64" t="s">
        <v>682</v>
      </c>
      <c r="F279" s="63" t="s">
        <v>2294</v>
      </c>
      <c r="G279" s="63">
        <v>18320655946</v>
      </c>
      <c r="H279" s="63" t="s">
        <v>587</v>
      </c>
      <c r="I279" s="63" t="s">
        <v>647</v>
      </c>
      <c r="J279" s="63" t="s">
        <v>45</v>
      </c>
      <c r="K279" s="63" t="s">
        <v>361</v>
      </c>
      <c r="L279" s="63" t="s">
        <v>2295</v>
      </c>
      <c r="M279" s="65">
        <v>0</v>
      </c>
      <c r="N279" s="65" t="s">
        <v>104</v>
      </c>
      <c r="O279" s="65">
        <v>0</v>
      </c>
      <c r="P279" s="65" t="s">
        <v>2296</v>
      </c>
      <c r="Q279" s="63" t="s">
        <v>2265</v>
      </c>
      <c r="R279" s="63" t="s">
        <v>2297</v>
      </c>
      <c r="S279" s="65" t="s">
        <v>2265</v>
      </c>
      <c r="T279" s="65" t="s">
        <v>2297</v>
      </c>
      <c r="U279" s="62">
        <v>16.940000000000001</v>
      </c>
      <c r="V279" s="62"/>
      <c r="W279" s="63" t="s">
        <v>2298</v>
      </c>
      <c r="X279" s="63" t="s">
        <v>2299</v>
      </c>
      <c r="Y279" s="65" t="s">
        <v>2298</v>
      </c>
      <c r="Z279" s="65" t="s">
        <v>2299</v>
      </c>
      <c r="AA279" s="65">
        <v>0</v>
      </c>
      <c r="AB279" s="65" t="s">
        <v>2300</v>
      </c>
      <c r="AC279" s="63" t="s">
        <v>389</v>
      </c>
      <c r="AD279" s="63" t="s">
        <v>2301</v>
      </c>
      <c r="AE279" s="65" t="s">
        <v>329</v>
      </c>
      <c r="AF279" s="65" t="s">
        <v>2302</v>
      </c>
      <c r="AG279" s="65">
        <v>0.4</v>
      </c>
      <c r="AH279" s="65" t="s">
        <v>2303</v>
      </c>
      <c r="AI279" s="63">
        <v>17.739999999999998</v>
      </c>
      <c r="AJ279" s="65">
        <v>17.739999999999998</v>
      </c>
      <c r="AK279" s="62">
        <f>O279+U279+AA279+AG279</f>
        <v>17.34</v>
      </c>
      <c r="AL279" s="65"/>
      <c r="AM279" s="62" t="s">
        <v>480</v>
      </c>
      <c r="AN279" s="62" t="s">
        <v>691</v>
      </c>
    </row>
    <row r="280" spans="1:40" ht="334.9" x14ac:dyDescent="0.4">
      <c r="A280" s="3">
        <v>278</v>
      </c>
      <c r="B280" s="62">
        <v>20233185019</v>
      </c>
      <c r="C280" s="62" t="s">
        <v>692</v>
      </c>
      <c r="D280" s="64" t="s">
        <v>40</v>
      </c>
      <c r="E280" s="64" t="s">
        <v>682</v>
      </c>
      <c r="F280" s="62" t="s">
        <v>2304</v>
      </c>
      <c r="G280" s="62">
        <v>18803361248</v>
      </c>
      <c r="H280" s="62" t="s">
        <v>587</v>
      </c>
      <c r="I280" s="62" t="s">
        <v>647</v>
      </c>
      <c r="J280" s="62" t="s">
        <v>45</v>
      </c>
      <c r="K280" s="62">
        <v>0</v>
      </c>
      <c r="L280" s="62" t="s">
        <v>104</v>
      </c>
      <c r="M280" s="65">
        <v>0</v>
      </c>
      <c r="N280" s="65" t="s">
        <v>104</v>
      </c>
      <c r="O280" s="62">
        <v>0</v>
      </c>
      <c r="P280" s="62"/>
      <c r="Q280" s="62">
        <v>17.38</v>
      </c>
      <c r="R280" s="62" t="s">
        <v>2305</v>
      </c>
      <c r="S280" s="65">
        <v>17.38</v>
      </c>
      <c r="T280" s="65" t="s">
        <v>2305</v>
      </c>
      <c r="U280" s="62">
        <v>17.38</v>
      </c>
      <c r="V280" s="62"/>
      <c r="W280" s="62">
        <v>0</v>
      </c>
      <c r="X280" s="62" t="s">
        <v>104</v>
      </c>
      <c r="Y280" s="65">
        <v>-0.2</v>
      </c>
      <c r="Z280" s="65" t="s">
        <v>2306</v>
      </c>
      <c r="AA280" s="62">
        <v>0</v>
      </c>
      <c r="AB280" s="62"/>
      <c r="AC280" s="62">
        <v>0</v>
      </c>
      <c r="AD280" s="62" t="s">
        <v>104</v>
      </c>
      <c r="AE280" s="65">
        <v>0</v>
      </c>
      <c r="AF280" s="65" t="s">
        <v>104</v>
      </c>
      <c r="AG280" s="63">
        <v>0</v>
      </c>
      <c r="AH280" s="65"/>
      <c r="AI280" s="62">
        <v>17.38</v>
      </c>
      <c r="AJ280" s="65">
        <v>17.38</v>
      </c>
      <c r="AK280" s="62">
        <v>17.18</v>
      </c>
      <c r="AL280" s="62"/>
      <c r="AM280" s="62" t="s">
        <v>480</v>
      </c>
      <c r="AN280" s="62" t="s">
        <v>691</v>
      </c>
    </row>
    <row r="281" spans="1:40" ht="409.5" x14ac:dyDescent="0.4">
      <c r="A281" s="3">
        <v>279</v>
      </c>
      <c r="B281" s="94">
        <v>20233141093</v>
      </c>
      <c r="C281" s="70" t="s">
        <v>681</v>
      </c>
      <c r="D281" s="64" t="s">
        <v>40</v>
      </c>
      <c r="E281" s="94" t="s">
        <v>793</v>
      </c>
      <c r="F281" s="94" t="s">
        <v>2307</v>
      </c>
      <c r="G281" s="94">
        <v>13609674835</v>
      </c>
      <c r="H281" s="94" t="s">
        <v>76</v>
      </c>
      <c r="I281" s="94" t="s">
        <v>647</v>
      </c>
      <c r="J281" s="94" t="s">
        <v>45</v>
      </c>
      <c r="K281" s="94">
        <v>0</v>
      </c>
      <c r="L281" s="94" t="s">
        <v>104</v>
      </c>
      <c r="M281" s="95">
        <v>0</v>
      </c>
      <c r="N281" s="95" t="s">
        <v>104</v>
      </c>
      <c r="O281" s="95">
        <v>0</v>
      </c>
      <c r="P281" s="95" t="s">
        <v>104</v>
      </c>
      <c r="Q281" s="94">
        <v>17.03</v>
      </c>
      <c r="R281" s="94" t="s">
        <v>2308</v>
      </c>
      <c r="S281" s="95">
        <v>16.95</v>
      </c>
      <c r="T281" s="65" t="s">
        <v>2308</v>
      </c>
      <c r="U281" s="95">
        <v>16.95</v>
      </c>
      <c r="V281" s="65" t="s">
        <v>2308</v>
      </c>
      <c r="W281" s="94">
        <v>0</v>
      </c>
      <c r="X281" s="94" t="s">
        <v>104</v>
      </c>
      <c r="Y281" s="95">
        <v>0</v>
      </c>
      <c r="Z281" s="95" t="s">
        <v>104</v>
      </c>
      <c r="AA281" s="95">
        <v>0</v>
      </c>
      <c r="AB281" s="95" t="s">
        <v>104</v>
      </c>
      <c r="AC281" s="94">
        <v>0</v>
      </c>
      <c r="AD281" s="94" t="s">
        <v>104</v>
      </c>
      <c r="AE281" s="95">
        <v>0</v>
      </c>
      <c r="AF281" s="95" t="s">
        <v>104</v>
      </c>
      <c r="AG281" s="95">
        <v>0</v>
      </c>
      <c r="AH281" s="95" t="s">
        <v>104</v>
      </c>
      <c r="AI281" s="120">
        <v>17.03</v>
      </c>
      <c r="AJ281" s="95">
        <v>16.95</v>
      </c>
      <c r="AK281" s="65">
        <v>16.850000000000001</v>
      </c>
      <c r="AL281" s="65" t="s">
        <v>1878</v>
      </c>
      <c r="AM281" s="62" t="s">
        <v>804</v>
      </c>
      <c r="AN281" s="67"/>
    </row>
    <row r="282" spans="1:40" ht="409.5" x14ac:dyDescent="0.4">
      <c r="A282" s="3">
        <v>280</v>
      </c>
      <c r="B282" s="94">
        <v>20233141082</v>
      </c>
      <c r="C282" s="70" t="s">
        <v>681</v>
      </c>
      <c r="D282" s="64" t="s">
        <v>40</v>
      </c>
      <c r="E282" s="94" t="s">
        <v>793</v>
      </c>
      <c r="F282" s="94" t="s">
        <v>2309</v>
      </c>
      <c r="G282" s="94">
        <v>18320389244</v>
      </c>
      <c r="H282" s="94" t="s">
        <v>337</v>
      </c>
      <c r="I282" s="94" t="s">
        <v>647</v>
      </c>
      <c r="J282" s="94" t="s">
        <v>45</v>
      </c>
      <c r="K282" s="94">
        <v>0.1</v>
      </c>
      <c r="L282" s="70" t="s">
        <v>2310</v>
      </c>
      <c r="M282" s="95">
        <v>0.1</v>
      </c>
      <c r="N282" s="65" t="s">
        <v>2310</v>
      </c>
      <c r="O282" s="65">
        <v>0.1</v>
      </c>
      <c r="P282" s="65" t="s">
        <v>2310</v>
      </c>
      <c r="Q282" s="94">
        <v>12.8667</v>
      </c>
      <c r="R282" s="70" t="s">
        <v>2311</v>
      </c>
      <c r="S282" s="95">
        <v>14.85</v>
      </c>
      <c r="T282" s="65" t="s">
        <v>2311</v>
      </c>
      <c r="U282" s="95">
        <v>14.85</v>
      </c>
      <c r="V282" s="65" t="s">
        <v>2311</v>
      </c>
      <c r="W282" s="94" t="s">
        <v>361</v>
      </c>
      <c r="X282" s="94" t="s">
        <v>2312</v>
      </c>
      <c r="Y282" s="95">
        <v>0.2</v>
      </c>
      <c r="Z282" s="95" t="s">
        <v>2312</v>
      </c>
      <c r="AA282" s="95">
        <v>0.2</v>
      </c>
      <c r="AB282" s="95" t="s">
        <v>2312</v>
      </c>
      <c r="AC282" s="94" t="s">
        <v>2298</v>
      </c>
      <c r="AD282" s="94" t="s">
        <v>89</v>
      </c>
      <c r="AE282" s="95">
        <v>0.2</v>
      </c>
      <c r="AF282" s="95" t="s">
        <v>89</v>
      </c>
      <c r="AG282" s="95">
        <v>0.2</v>
      </c>
      <c r="AH282" s="95" t="s">
        <v>89</v>
      </c>
      <c r="AI282" s="67">
        <v>13.37</v>
      </c>
      <c r="AJ282" s="65">
        <f>AE282+Y282+S282+M282</f>
        <v>15.35</v>
      </c>
      <c r="AK282" s="65">
        <v>15.35</v>
      </c>
      <c r="AL282" s="65"/>
      <c r="AM282" s="62" t="s">
        <v>804</v>
      </c>
      <c r="AN282" s="67"/>
    </row>
    <row r="283" spans="1:40" ht="409.5" x14ac:dyDescent="0.4">
      <c r="A283" s="3">
        <v>281</v>
      </c>
      <c r="B283" s="123">
        <v>20233141069</v>
      </c>
      <c r="C283" s="123" t="s">
        <v>681</v>
      </c>
      <c r="D283" s="124" t="s">
        <v>40</v>
      </c>
      <c r="E283" s="125" t="s">
        <v>299</v>
      </c>
      <c r="F283" s="126" t="s">
        <v>2313</v>
      </c>
      <c r="G283" s="123">
        <v>13223242178</v>
      </c>
      <c r="H283" s="122" t="s">
        <v>1143</v>
      </c>
      <c r="I283" s="122" t="s">
        <v>647</v>
      </c>
      <c r="J283" s="126" t="s">
        <v>45</v>
      </c>
      <c r="K283" s="122">
        <v>0.9</v>
      </c>
      <c r="L283" s="127" t="s">
        <v>2314</v>
      </c>
      <c r="M283" s="128">
        <v>0.9</v>
      </c>
      <c r="N283" s="129" t="s">
        <v>2314</v>
      </c>
      <c r="O283" s="130">
        <v>0.7</v>
      </c>
      <c r="P283" s="129" t="s">
        <v>2315</v>
      </c>
      <c r="Q283" s="126">
        <v>17.59</v>
      </c>
      <c r="R283" s="127" t="s">
        <v>2316</v>
      </c>
      <c r="S283" s="128">
        <v>17.59</v>
      </c>
      <c r="T283" s="129" t="s">
        <v>2317</v>
      </c>
      <c r="U283" s="128">
        <v>17.59</v>
      </c>
      <c r="V283" s="129" t="s">
        <v>2318</v>
      </c>
      <c r="W283" s="126">
        <v>0.2</v>
      </c>
      <c r="X283" s="127" t="s">
        <v>2319</v>
      </c>
      <c r="Y283" s="128">
        <v>0.2</v>
      </c>
      <c r="Z283" s="129" t="s">
        <v>2319</v>
      </c>
      <c r="AA283" s="128">
        <v>0.2</v>
      </c>
      <c r="AB283" s="129" t="s">
        <v>2319</v>
      </c>
      <c r="AC283" s="126">
        <v>0.5</v>
      </c>
      <c r="AD283" s="127" t="s">
        <v>2320</v>
      </c>
      <c r="AE283" s="131">
        <v>0.7</v>
      </c>
      <c r="AF283" s="129" t="s">
        <v>2321</v>
      </c>
      <c r="AG283" s="132"/>
      <c r="AH283" s="130"/>
      <c r="AI283" s="126">
        <v>19.09</v>
      </c>
      <c r="AJ283" s="133">
        <v>19.09</v>
      </c>
      <c r="AK283" s="121">
        <v>0</v>
      </c>
      <c r="AL283" s="130" t="s">
        <v>2322</v>
      </c>
      <c r="AM283" s="132" t="s">
        <v>737</v>
      </c>
      <c r="AN283" s="121" t="s">
        <v>316</v>
      </c>
    </row>
  </sheetData>
  <mergeCells count="1">
    <mergeCell ref="A1:AM1"/>
  </mergeCells>
  <phoneticPr fontId="1" type="noConversion"/>
  <dataValidations count="2">
    <dataValidation type="list" allowBlank="1" showInputMessage="1" showErrorMessage="1" sqref="J1:J38 J208:J250 J254:J261 J263:J275 J277:J283 J52:J157" xr:uid="{FD0F3BF2-1F5F-4DA8-BCD9-C9906DCFF183}">
      <formula1>"定向,非定向"</formula1>
    </dataValidation>
    <dataValidation type="list" allowBlank="1" showInputMessage="1" showErrorMessage="1" sqref="I1:I38 H277 I208:I250 I254:I261 I263:I283 I52:I157" xr:uid="{047EA7B8-C532-4C1A-84AF-9C3BB7E845DC}">
      <formula1>"全日制学术博士,全日制学术硕士,全日制专业硕士,非全日制专业硕士"</formula1>
    </dataValidation>
  </dataValidations>
  <hyperlinks>
    <hyperlink ref="X32" display="（1）“国奖有约，榜样领航”讲座 0.2分_x000a_（2）广东食品安全科学素养校园调查与分析大赛参与奖 0.2分_x000a_（3）香港理工大学招生宣传讲座 0.2分_x000a_（4）第二十期食品大讲堂_x000a_0.2分" xr:uid="{5B12518C-EAD5-4473-9AE0-E5681421F5A7}"/>
    <hyperlink ref="Z32" display="（1）“国奖有约，榜样领航”讲座 0.2分_x000a_（2）广东食品安全科学素养校园调查与分析大赛参与奖 0.2分_x000a_（3）香港理工大学招生宣传讲座 0.2分_x000a_（4）第二十期食品大讲堂_x000a_0.2分" xr:uid="{28294747-F315-42EB-A49C-3F6B362A945B}"/>
    <hyperlink ref="AB32" display="（1）“国奖有约，榜样领航”讲座 0.2分_x000a_（2）广东食品安全科学素养校园调查与分析大赛参与奖 0.2分_x000a_（3）香港理工大学招生宣传讲座 0.2分_x000a_（4）第二十期食品大讲堂_x000a_0.2分" xr:uid="{8320CB53-44EE-46FF-B6B2-3880218A7DE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Xana</dc:creator>
  <cp:lastModifiedBy>梦瑶 王</cp:lastModifiedBy>
  <dcterms:created xsi:type="dcterms:W3CDTF">2015-06-05T18:19:34Z</dcterms:created>
  <dcterms:modified xsi:type="dcterms:W3CDTF">2024-09-24T14:59:26Z</dcterms:modified>
</cp:coreProperties>
</file>